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70" tabRatio="478" activeTab="0"/>
  </bookViews>
  <sheets>
    <sheet name="Tiešie mērījumi tilpums" sheetId="1" r:id="rId1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<sst xmlns="http://schemas.openxmlformats.org/spreadsheetml/2006/main" count="25" uniqueCount="22">
  <si>
    <t>Mērījumu skaits</t>
  </si>
  <si>
    <t>Vidējā masa</t>
  </si>
  <si>
    <t>Standartnovirze</t>
  </si>
  <si>
    <t>Izkrīt vienības</t>
  </si>
  <si>
    <t>Pieļaujamais daudzums</t>
  </si>
  <si>
    <t>Krāsu nozīme šūnām:</t>
  </si>
  <si>
    <t>Aizpilda uzņēmuma darbinieks</t>
  </si>
  <si>
    <t>Automātiski brīdina par neatbilstību</t>
  </si>
  <si>
    <t>Nav nepieciešams rediģēt</t>
  </si>
  <si>
    <t>ml</t>
  </si>
  <si>
    <t>vienības</t>
  </si>
  <si>
    <t>Pieņemšanas kritēriju aprēķins (Qn-0,64*S)</t>
  </si>
  <si>
    <t>Vai partija ir derīga?</t>
  </si>
  <si>
    <t>Vai partija derīga pēc pieņemšanas kritērija?</t>
  </si>
  <si>
    <r>
      <t>Satura faktiskā daudzuma kontrole</t>
    </r>
    <r>
      <rPr>
        <b/>
        <sz val="12"/>
        <color indexed="8"/>
        <rFont val="Calibri"/>
        <family val="2"/>
      </rPr>
      <t xml:space="preserve"> (Ministru kabineta noteikumu Nr.1278 6.2.punkts)</t>
    </r>
  </si>
  <si>
    <r>
      <t xml:space="preserve">Satura faktiskā daudzuma vidējās vērtības kontrole </t>
    </r>
    <r>
      <rPr>
        <b/>
        <sz val="12"/>
        <color indexed="8"/>
        <rFont val="Calibri"/>
        <family val="2"/>
      </rPr>
      <t>(Ministru kabineta noteikumu Nr.1278 6.1.punkts)</t>
    </r>
  </si>
  <si>
    <t>Slēdziens par partiju:</t>
  </si>
  <si>
    <t>Izmantotie mērīšanas līdzekļi</t>
  </si>
  <si>
    <r>
      <t>Satura faktiskā daudzuma kontrole</t>
    </r>
    <r>
      <rPr>
        <b/>
        <sz val="12"/>
        <color indexed="8"/>
        <rFont val="Calibri"/>
        <family val="2"/>
      </rPr>
      <t xml:space="preserve"> (Ministru kabineta noteikumu Nr.1278 6.3.punkts)</t>
    </r>
  </si>
  <si>
    <t>Satura nominālais daudzums</t>
  </si>
  <si>
    <t>Neto, ml</t>
  </si>
  <si>
    <t>Paraugs satura faktiskās tilpuma noteikšanai ar mērcilindru fasētajām precēm ar atbilstības "e" zīmi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</si>
</sst>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_-* #,##0.000_-;\-* #,##0.000_-;_-* &quot;-&quot;??_-;_-@_-"/>
    <numFmt numFmtId="185" formatCode="0.000"/>
    <numFmt numFmtId="186" formatCode="_-* #,##0.000_-;\-* #,##0.000_-;_-* &quot;-&quot;???_-;_-@_-"/>
    <numFmt numFmtId="187" formatCode="0.0"/>
    <numFmt numFmtId="188" formatCode="0.0000"/>
    <numFmt numFmtId="189" formatCode="0.00000"/>
    <numFmt numFmtId="190" formatCode="_-* #,##0.00_-;\-* #,##0.00_-;_-* &quot;-&quot;???_-;_-@_-"/>
    <numFmt numFmtId="191" formatCode="_-* #,##0.0_-;\-* #,##0.0_-;_-* &quot;-&quot;?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.000\ _€_-;\-* #,##0.000\ _€_-;_-* &quot;-&quot;???\ _€_-;_-@_-"/>
    <numFmt numFmtId="197" formatCode="_-* #,##0.0000_-;\-* #,##0.0000_-;_-* &quot;-&quot;???_-;_-@_-"/>
    <numFmt numFmtId="198" formatCode="0.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sz val="12"/>
      <color indexed="56"/>
      <name val="Arial"/>
      <family val="2"/>
    </font>
    <font>
      <b/>
      <sz val="18"/>
      <color indexed="8"/>
      <name val="Calibri"/>
      <family val="2"/>
    </font>
    <font>
      <sz val="11"/>
      <color indexed="56"/>
      <name val="Calibri"/>
      <family val="2"/>
    </font>
    <font>
      <b/>
      <sz val="14"/>
      <color indexed="56"/>
      <name val="Arial"/>
      <family val="2"/>
    </font>
    <font>
      <b/>
      <sz val="16"/>
      <color indexed="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  <font>
      <sz val="11"/>
      <color rgb="FF000000"/>
      <name val="Calibri"/>
      <family val="2"/>
    </font>
    <font>
      <sz val="12"/>
      <color theme="3"/>
      <name val="Arial"/>
      <family val="2"/>
    </font>
    <font>
      <b/>
      <sz val="18"/>
      <color theme="1"/>
      <name val="Calibri"/>
      <family val="2"/>
    </font>
    <font>
      <sz val="11"/>
      <color theme="3"/>
      <name val="Calibri"/>
      <family val="2"/>
    </font>
    <font>
      <b/>
      <sz val="14"/>
      <color theme="3"/>
      <name val="Arial"/>
      <family val="2"/>
    </font>
    <font>
      <sz val="11"/>
      <color theme="3" tint="0.39998000860214233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hair"/>
      <right style="hair"/>
      <top style="hair"/>
      <bottom style="hair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186" fontId="0" fillId="0" borderId="0" xfId="0" applyNumberFormat="1" applyAlignment="1">
      <alignment/>
    </xf>
    <xf numFmtId="187" fontId="0" fillId="0" borderId="0" xfId="0" applyNumberFormat="1" applyAlignment="1">
      <alignment/>
    </xf>
    <xf numFmtId="187" fontId="46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wrapText="1"/>
    </xf>
    <xf numFmtId="187" fontId="21" fillId="0" borderId="0" xfId="0" applyNumberFormat="1" applyFont="1" applyAlignment="1">
      <alignment/>
    </xf>
    <xf numFmtId="187" fontId="45" fillId="0" borderId="0" xfId="0" applyNumberFormat="1" applyFont="1" applyAlignment="1">
      <alignment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/>
    </xf>
    <xf numFmtId="0" fontId="0" fillId="33" borderId="0" xfId="0" applyFill="1" applyAlignment="1">
      <alignment/>
    </xf>
    <xf numFmtId="0" fontId="49" fillId="0" borderId="0" xfId="0" applyFont="1" applyAlignment="1">
      <alignment/>
    </xf>
    <xf numFmtId="0" fontId="48" fillId="10" borderId="10" xfId="0" applyFont="1" applyFill="1" applyBorder="1" applyAlignment="1">
      <alignment horizontal="center"/>
    </xf>
    <xf numFmtId="0" fontId="0" fillId="8" borderId="0" xfId="0" applyFill="1" applyAlignment="1">
      <alignment/>
    </xf>
    <xf numFmtId="185" fontId="48" fillId="8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10" borderId="11" xfId="0" applyFill="1" applyBorder="1" applyAlignment="1">
      <alignment horizontal="center"/>
    </xf>
    <xf numFmtId="0" fontId="0" fillId="8" borderId="11" xfId="0" applyFill="1" applyBorder="1" applyAlignment="1">
      <alignment horizontal="center" vertical="center" wrapText="1"/>
    </xf>
    <xf numFmtId="0" fontId="48" fillId="8" borderId="10" xfId="0" applyFont="1" applyFill="1" applyBorder="1" applyAlignment="1">
      <alignment horizontal="center"/>
    </xf>
    <xf numFmtId="187" fontId="50" fillId="8" borderId="10" xfId="0" applyNumberFormat="1" applyFont="1" applyFill="1" applyBorder="1" applyAlignment="1">
      <alignment horizontal="center"/>
    </xf>
    <xf numFmtId="0" fontId="50" fillId="8" borderId="10" xfId="0" applyFont="1" applyFill="1" applyBorder="1" applyAlignment="1">
      <alignment horizontal="center" vertical="center"/>
    </xf>
    <xf numFmtId="49" fontId="0" fillId="10" borderId="0" xfId="0" applyNumberFormat="1" applyFill="1" applyAlignment="1">
      <alignment horizontal="center"/>
    </xf>
    <xf numFmtId="185" fontId="51" fillId="8" borderId="10" xfId="0" applyNumberFormat="1" applyFont="1" applyFill="1" applyBorder="1" applyAlignment="1">
      <alignment horizontal="center"/>
    </xf>
    <xf numFmtId="0" fontId="0" fillId="8" borderId="11" xfId="0" applyFill="1" applyBorder="1" applyAlignment="1">
      <alignment horizontal="center" vertical="center"/>
    </xf>
    <xf numFmtId="191" fontId="52" fillId="0" borderId="0" xfId="0" applyNumberFormat="1" applyFont="1" applyAlignment="1">
      <alignment/>
    </xf>
    <xf numFmtId="1" fontId="48" fillId="0" borderId="10" xfId="0" applyNumberFormat="1" applyFont="1" applyBorder="1" applyAlignment="1">
      <alignment horizontal="center"/>
    </xf>
    <xf numFmtId="187" fontId="48" fillId="0" borderId="10" xfId="0" applyNumberFormat="1" applyFont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0" borderId="0" xfId="0" applyAlignment="1">
      <alignment/>
    </xf>
    <xf numFmtId="1" fontId="48" fillId="34" borderId="10" xfId="0" applyNumberFormat="1" applyFont="1" applyFill="1" applyBorder="1" applyAlignment="1">
      <alignment horizontal="center"/>
    </xf>
    <xf numFmtId="0" fontId="53" fillId="0" borderId="0" xfId="0" applyFont="1" applyAlignment="1">
      <alignment horizontal="left"/>
    </xf>
    <xf numFmtId="0" fontId="27" fillId="8" borderId="12" xfId="0" applyFont="1" applyFill="1" applyBorder="1" applyAlignment="1">
      <alignment horizontal="center" wrapText="1"/>
    </xf>
    <xf numFmtId="0" fontId="27" fillId="8" borderId="13" xfId="0" applyFont="1" applyFill="1" applyBorder="1" applyAlignment="1">
      <alignment horizontal="center" wrapText="1"/>
    </xf>
    <xf numFmtId="0" fontId="27" fillId="8" borderId="14" xfId="0" applyFont="1" applyFill="1" applyBorder="1" applyAlignment="1">
      <alignment horizontal="center" wrapText="1"/>
    </xf>
    <xf numFmtId="0" fontId="21" fillId="8" borderId="12" xfId="0" applyFont="1" applyFill="1" applyBorder="1" applyAlignment="1">
      <alignment horizontal="center"/>
    </xf>
    <xf numFmtId="0" fontId="21" fillId="8" borderId="13" xfId="0" applyFont="1" applyFill="1" applyBorder="1" applyAlignment="1">
      <alignment horizontal="center"/>
    </xf>
    <xf numFmtId="0" fontId="21" fillId="8" borderId="14" xfId="0" applyFont="1" applyFill="1" applyBorder="1" applyAlignment="1">
      <alignment horizontal="center"/>
    </xf>
    <xf numFmtId="0" fontId="21" fillId="8" borderId="12" xfId="0" applyFont="1" applyFill="1" applyBorder="1" applyAlignment="1">
      <alignment horizontal="center" wrapText="1"/>
    </xf>
    <xf numFmtId="0" fontId="21" fillId="8" borderId="13" xfId="0" applyFont="1" applyFill="1" applyBorder="1" applyAlignment="1">
      <alignment horizontal="center" wrapText="1"/>
    </xf>
    <xf numFmtId="0" fontId="21" fillId="8" borderId="14" xfId="0" applyFont="1" applyFill="1" applyBorder="1" applyAlignment="1">
      <alignment horizontal="center" wrapText="1"/>
    </xf>
    <xf numFmtId="0" fontId="0" fillId="8" borderId="12" xfId="0" applyFill="1" applyBorder="1" applyAlignment="1">
      <alignment horizontal="left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185" fontId="48" fillId="10" borderId="12" xfId="0" applyNumberFormat="1" applyFont="1" applyFill="1" applyBorder="1" applyAlignment="1">
      <alignment horizontal="center" vertical="center"/>
    </xf>
    <xf numFmtId="185" fontId="48" fillId="10" borderId="13" xfId="0" applyNumberFormat="1" applyFont="1" applyFill="1" applyBorder="1" applyAlignment="1">
      <alignment horizontal="center" vertical="center"/>
    </xf>
    <xf numFmtId="185" fontId="48" fillId="1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ill>
        <patternFill>
          <bgColor rgb="FFFFC000"/>
        </patternFill>
      </fill>
    </dxf>
    <dxf>
      <fill>
        <patternFill>
          <bgColor theme="4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rgb="FFFFC000"/>
        </patternFill>
      </fill>
    </dxf>
    <dxf>
      <fill>
        <patternFill>
          <bgColor theme="4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4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85" zoomScaleNormal="85" zoomScalePageLayoutView="0" workbookViewId="0" topLeftCell="A1">
      <selection activeCell="K24" sqref="K24"/>
    </sheetView>
  </sheetViews>
  <sheetFormatPr defaultColWidth="8.8515625" defaultRowHeight="15"/>
  <cols>
    <col min="1" max="1" width="11.57421875" style="30" customWidth="1"/>
    <col min="2" max="2" width="14.421875" style="30" customWidth="1"/>
    <col min="3" max="3" width="10.8515625" style="30" customWidth="1"/>
    <col min="4" max="4" width="12.421875" style="30" customWidth="1"/>
    <col min="5" max="5" width="24.8515625" style="30" customWidth="1"/>
    <col min="6" max="6" width="14.140625" style="30" customWidth="1"/>
    <col min="7" max="7" width="10.140625" style="30" customWidth="1"/>
    <col min="8" max="8" width="14.57421875" style="30" customWidth="1"/>
    <col min="9" max="9" width="14.140625" style="30" customWidth="1"/>
    <col min="10" max="10" width="8.8515625" style="30" customWidth="1"/>
    <col min="11" max="11" width="15.8515625" style="30" customWidth="1"/>
    <col min="12" max="12" width="14.140625" style="30" customWidth="1"/>
    <col min="13" max="13" width="8.8515625" style="30" customWidth="1"/>
    <col min="14" max="14" width="14.00390625" style="30" customWidth="1"/>
    <col min="15" max="15" width="14.140625" style="30" customWidth="1"/>
    <col min="16" max="21" width="8.8515625" style="30" customWidth="1"/>
    <col min="22" max="22" width="9.140625" style="30" customWidth="1"/>
    <col min="23" max="16384" width="8.8515625" style="30" customWidth="1"/>
  </cols>
  <sheetData>
    <row r="1" spans="2:9" ht="23.25">
      <c r="B1" s="13" t="s">
        <v>21</v>
      </c>
      <c r="C1" s="13"/>
      <c r="D1" s="13"/>
      <c r="E1" s="13"/>
      <c r="F1" s="13"/>
      <c r="G1" s="13"/>
      <c r="H1" s="13"/>
      <c r="I1" s="13"/>
    </row>
    <row r="2" spans="1:9" ht="15.75" customHeight="1">
      <c r="A2" s="30" t="s">
        <v>5</v>
      </c>
      <c r="B2" s="13"/>
      <c r="C2" s="13"/>
      <c r="D2" s="13"/>
      <c r="E2" s="13"/>
      <c r="F2" s="13"/>
      <c r="G2" s="13"/>
      <c r="H2" s="13"/>
      <c r="I2" s="13"/>
    </row>
    <row r="3" spans="1:2" ht="14.25">
      <c r="A3" s="23"/>
      <c r="B3" s="30" t="s">
        <v>6</v>
      </c>
    </row>
    <row r="4" spans="1:2" ht="14.25">
      <c r="A4" s="12"/>
      <c r="B4" s="30" t="s">
        <v>7</v>
      </c>
    </row>
    <row r="5" spans="1:2" ht="14.25">
      <c r="A5" s="15"/>
      <c r="B5" s="30" t="s">
        <v>8</v>
      </c>
    </row>
    <row r="7" spans="1:14" ht="15">
      <c r="A7" s="17">
        <v>1</v>
      </c>
      <c r="B7" s="42" t="s">
        <v>19</v>
      </c>
      <c r="C7" s="43"/>
      <c r="D7" s="43"/>
      <c r="E7" s="44"/>
      <c r="F7" s="14">
        <v>500</v>
      </c>
      <c r="G7" s="22" t="s">
        <v>9</v>
      </c>
      <c r="N7" s="10"/>
    </row>
    <row r="8" spans="1:6" ht="15">
      <c r="A8" s="17"/>
      <c r="B8" s="42" t="s">
        <v>0</v>
      </c>
      <c r="C8" s="43"/>
      <c r="D8" s="43"/>
      <c r="E8" s="44"/>
      <c r="F8" s="20">
        <v>20</v>
      </c>
    </row>
    <row r="9" spans="1:7" ht="15">
      <c r="A9" s="17"/>
      <c r="B9" s="42" t="s">
        <v>4</v>
      </c>
      <c r="C9" s="43"/>
      <c r="D9" s="43"/>
      <c r="E9" s="43"/>
      <c r="F9" s="20">
        <f>IF(AND(F7&gt;=5,F7&lt;50),(F7-(F7*0.09)),IF(AND(F7&gt;=50,F7&lt;100),F7-4.5,IF(AND(F7&gt;=100,F7&lt;200),(F7-(F7*0.045)),IF(AND(F7&gt;=200,F7&lt;300),F7-9,IF(AND(F7&gt;=300,F7&lt;500),(F7-(F7*0.03)),IF(AND(F7&gt;=500,F7&lt;1000),F7-15,IF(AND(F7&gt;=1000,F7&lt;10000),(F7-(F7*0.015)),"NA 1278")))))))</f>
        <v>485</v>
      </c>
      <c r="G9" s="11"/>
    </row>
    <row r="10" spans="1:11" ht="15">
      <c r="A10" s="17">
        <v>2</v>
      </c>
      <c r="B10" s="42" t="s">
        <v>17</v>
      </c>
      <c r="C10" s="43"/>
      <c r="D10" s="43"/>
      <c r="E10" s="43"/>
      <c r="F10" s="45"/>
      <c r="G10" s="46"/>
      <c r="H10" s="47"/>
      <c r="K10" s="4"/>
    </row>
    <row r="11" ht="14.25">
      <c r="M11" s="26"/>
    </row>
    <row r="12" spans="1:22" ht="27" customHeight="1">
      <c r="A12" s="1">
        <v>3</v>
      </c>
      <c r="B12" s="19" t="s">
        <v>0</v>
      </c>
      <c r="C12" s="25" t="s">
        <v>20</v>
      </c>
      <c r="D12" s="17"/>
      <c r="E12" s="1"/>
      <c r="I12" s="7"/>
      <c r="V12" s="10"/>
    </row>
    <row r="13" spans="2:13" ht="14.25">
      <c r="B13" s="29">
        <v>1</v>
      </c>
      <c r="C13" s="18"/>
      <c r="D13" s="8"/>
      <c r="E13" s="1"/>
      <c r="H13" s="8"/>
      <c r="I13" s="8"/>
      <c r="M13" s="2"/>
    </row>
    <row r="14" spans="2:13" ht="14.25">
      <c r="B14" s="29">
        <v>2</v>
      </c>
      <c r="C14" s="18"/>
      <c r="D14" s="8"/>
      <c r="E14" s="1"/>
      <c r="H14" s="8"/>
      <c r="I14" s="8"/>
      <c r="M14" s="2"/>
    </row>
    <row r="15" spans="2:9" ht="14.25">
      <c r="B15" s="29">
        <v>3</v>
      </c>
      <c r="C15" s="18"/>
      <c r="D15" s="8"/>
      <c r="E15" s="1"/>
      <c r="H15" s="8"/>
      <c r="I15" s="8"/>
    </row>
    <row r="16" spans="2:9" ht="14.25">
      <c r="B16" s="29">
        <v>4</v>
      </c>
      <c r="C16" s="18"/>
      <c r="D16" s="8"/>
      <c r="E16" s="1"/>
      <c r="H16" s="8"/>
      <c r="I16" s="8"/>
    </row>
    <row r="17" spans="2:9" ht="14.25">
      <c r="B17" s="29">
        <v>5</v>
      </c>
      <c r="C17" s="18"/>
      <c r="D17" s="8"/>
      <c r="E17" s="1"/>
      <c r="H17" s="8"/>
      <c r="I17" s="8"/>
    </row>
    <row r="18" spans="2:9" ht="14.25">
      <c r="B18" s="29">
        <v>6</v>
      </c>
      <c r="C18" s="18"/>
      <c r="D18" s="8"/>
      <c r="E18" s="1"/>
      <c r="H18" s="8"/>
      <c r="I18" s="8"/>
    </row>
    <row r="19" spans="2:9" ht="14.25">
      <c r="B19" s="29">
        <v>7</v>
      </c>
      <c r="C19" s="18"/>
      <c r="D19" s="8"/>
      <c r="E19" s="1"/>
      <c r="H19" s="8"/>
      <c r="I19" s="8"/>
    </row>
    <row r="20" spans="2:9" ht="14.25">
      <c r="B20" s="29">
        <v>8</v>
      </c>
      <c r="C20" s="18"/>
      <c r="D20" s="8"/>
      <c r="E20" s="1"/>
      <c r="H20" s="8"/>
      <c r="I20" s="8"/>
    </row>
    <row r="21" spans="2:9" ht="14.25">
      <c r="B21" s="29">
        <v>9</v>
      </c>
      <c r="C21" s="18"/>
      <c r="D21" s="8"/>
      <c r="E21" s="1"/>
      <c r="H21" s="9"/>
      <c r="I21" s="8"/>
    </row>
    <row r="22" spans="2:11" ht="14.25">
      <c r="B22" s="29">
        <v>10</v>
      </c>
      <c r="C22" s="18"/>
      <c r="D22" s="8"/>
      <c r="E22" s="1"/>
      <c r="H22" s="8"/>
      <c r="I22" s="8"/>
      <c r="K22" s="2"/>
    </row>
    <row r="23" spans="2:9" ht="14.25">
      <c r="B23" s="29">
        <v>11</v>
      </c>
      <c r="C23" s="18"/>
      <c r="D23" s="8"/>
      <c r="E23" s="1"/>
      <c r="H23" s="8"/>
      <c r="I23" s="8"/>
    </row>
    <row r="24" spans="2:17" ht="14.25">
      <c r="B24" s="29">
        <v>12</v>
      </c>
      <c r="C24" s="18"/>
      <c r="D24" s="8"/>
      <c r="E24" s="1"/>
      <c r="H24" s="8"/>
      <c r="I24" s="8"/>
      <c r="K24" s="2"/>
      <c r="L24" s="2"/>
      <c r="M24" s="2"/>
      <c r="N24" s="2"/>
      <c r="O24" s="2"/>
      <c r="P24" s="2"/>
      <c r="Q24" s="2"/>
    </row>
    <row r="25" spans="2:9" ht="14.25">
      <c r="B25" s="29">
        <v>13</v>
      </c>
      <c r="C25" s="18"/>
      <c r="D25" s="8"/>
      <c r="E25" s="1"/>
      <c r="H25" s="8"/>
      <c r="I25" s="8"/>
    </row>
    <row r="26" spans="2:20" ht="14.25">
      <c r="B26" s="29">
        <v>14</v>
      </c>
      <c r="C26" s="18"/>
      <c r="D26" s="8"/>
      <c r="E26" s="1"/>
      <c r="H26" s="8"/>
      <c r="I26" s="8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2:9" ht="14.25">
      <c r="B27" s="29">
        <v>15</v>
      </c>
      <c r="C27" s="18"/>
      <c r="D27" s="8"/>
      <c r="E27" s="1"/>
      <c r="H27" s="8"/>
      <c r="I27" s="8"/>
    </row>
    <row r="28" spans="2:11" ht="14.25">
      <c r="B28" s="29">
        <v>16</v>
      </c>
      <c r="C28" s="18"/>
      <c r="D28" s="8"/>
      <c r="E28" s="1"/>
      <c r="H28" s="8"/>
      <c r="I28" s="8"/>
      <c r="K28" s="2"/>
    </row>
    <row r="29" spans="2:9" ht="14.25">
      <c r="B29" s="29">
        <v>17</v>
      </c>
      <c r="C29" s="18"/>
      <c r="D29" s="8"/>
      <c r="E29" s="1"/>
      <c r="H29" s="8"/>
      <c r="I29" s="8"/>
    </row>
    <row r="30" spans="2:9" ht="14.25">
      <c r="B30" s="29">
        <v>18</v>
      </c>
      <c r="C30" s="18"/>
      <c r="D30" s="8"/>
      <c r="E30" s="1"/>
      <c r="H30" s="8"/>
      <c r="I30" s="8"/>
    </row>
    <row r="31" spans="2:9" ht="14.25">
      <c r="B31" s="29">
        <v>19</v>
      </c>
      <c r="C31" s="18"/>
      <c r="D31" s="8"/>
      <c r="E31" s="1"/>
      <c r="H31" s="8"/>
      <c r="I31" s="8"/>
    </row>
    <row r="32" spans="2:9" ht="14.25">
      <c r="B32" s="29">
        <v>20</v>
      </c>
      <c r="C32" s="18"/>
      <c r="D32" s="8"/>
      <c r="E32" s="1"/>
      <c r="H32" s="8"/>
      <c r="I32" s="8"/>
    </row>
    <row r="33" spans="2:9" ht="14.25">
      <c r="B33" s="1"/>
      <c r="C33" s="1"/>
      <c r="D33" s="1"/>
      <c r="E33" s="1"/>
      <c r="G33" s="8"/>
      <c r="H33" s="8"/>
      <c r="I33" s="6"/>
    </row>
    <row r="34" spans="1:9" ht="21">
      <c r="A34" s="32" t="s">
        <v>18</v>
      </c>
      <c r="B34" s="32"/>
      <c r="C34" s="32"/>
      <c r="D34" s="32"/>
      <c r="E34" s="32"/>
      <c r="F34" s="32"/>
      <c r="G34" s="32"/>
      <c r="H34" s="32"/>
      <c r="I34" s="32"/>
    </row>
    <row r="35" spans="2:8" ht="15">
      <c r="B35" s="36" t="s">
        <v>3</v>
      </c>
      <c r="C35" s="37"/>
      <c r="D35" s="37"/>
      <c r="E35" s="38"/>
      <c r="F35" s="31">
        <f>COUNTIF(C13:C32,"&lt;"&amp;F9-(F7-F9))</f>
        <v>0</v>
      </c>
      <c r="G35" s="21" t="s">
        <v>10</v>
      </c>
      <c r="H35" s="4"/>
    </row>
    <row r="36" spans="1:9" ht="21">
      <c r="A36" s="32" t="s">
        <v>14</v>
      </c>
      <c r="B36" s="32"/>
      <c r="C36" s="32"/>
      <c r="D36" s="32"/>
      <c r="E36" s="32"/>
      <c r="F36" s="32"/>
      <c r="G36" s="32"/>
      <c r="H36" s="32"/>
      <c r="I36" s="32"/>
    </row>
    <row r="37" spans="2:12" ht="15">
      <c r="B37" s="36" t="s">
        <v>3</v>
      </c>
      <c r="C37" s="37"/>
      <c r="D37" s="37"/>
      <c r="E37" s="38"/>
      <c r="F37" s="27">
        <f>COUNTIF(C13:C32,"&lt;"&amp;F9)</f>
        <v>0</v>
      </c>
      <c r="G37" s="21" t="s">
        <v>10</v>
      </c>
      <c r="H37" s="4"/>
      <c r="L37" s="1"/>
    </row>
    <row r="38" spans="1:12" ht="21">
      <c r="A38" s="32" t="s">
        <v>15</v>
      </c>
      <c r="B38" s="32"/>
      <c r="C38" s="32"/>
      <c r="D38" s="32"/>
      <c r="E38" s="32"/>
      <c r="F38" s="32"/>
      <c r="G38" s="32"/>
      <c r="H38" s="32"/>
      <c r="I38" s="32"/>
      <c r="L38" s="1"/>
    </row>
    <row r="39" spans="2:12" ht="15">
      <c r="B39" s="39" t="s">
        <v>1</v>
      </c>
      <c r="C39" s="40"/>
      <c r="D39" s="40"/>
      <c r="E39" s="41"/>
      <c r="F39" s="28" t="e">
        <f>AVERAGE(C13:C32)</f>
        <v>#DIV/0!</v>
      </c>
      <c r="G39" s="21" t="str">
        <f>G7</f>
        <v>ml</v>
      </c>
      <c r="H39" s="4"/>
      <c r="L39" s="1"/>
    </row>
    <row r="40" spans="2:12" ht="15">
      <c r="B40" s="39" t="s">
        <v>2</v>
      </c>
      <c r="C40" s="40"/>
      <c r="D40" s="40"/>
      <c r="E40" s="41"/>
      <c r="F40" s="16" t="e">
        <f>STDEV(C13:C32)</f>
        <v>#DIV/0!</v>
      </c>
      <c r="G40" s="21" t="str">
        <f>G7</f>
        <v>ml</v>
      </c>
      <c r="H40" s="4"/>
      <c r="L40" s="1"/>
    </row>
    <row r="41" spans="2:12" ht="15">
      <c r="B41" s="39" t="s">
        <v>11</v>
      </c>
      <c r="C41" s="40"/>
      <c r="D41" s="40"/>
      <c r="E41" s="41"/>
      <c r="F41" s="16" t="e">
        <f>F7-0.64*F40</f>
        <v>#DIV/0!</v>
      </c>
      <c r="G41" s="5"/>
      <c r="H41" s="4"/>
      <c r="L41" s="3"/>
    </row>
    <row r="42" spans="2:8" ht="15">
      <c r="B42" s="39" t="s">
        <v>13</v>
      </c>
      <c r="C42" s="40"/>
      <c r="D42" s="40"/>
      <c r="E42" s="41"/>
      <c r="F42" s="16" t="e">
        <f>IF(F39&gt;F41,"Jā","Nē")</f>
        <v>#DIV/0!</v>
      </c>
      <c r="G42" s="5"/>
      <c r="H42" s="4"/>
    </row>
    <row r="43" spans="1:9" ht="21">
      <c r="A43" s="32" t="s">
        <v>16</v>
      </c>
      <c r="B43" s="32"/>
      <c r="C43" s="32"/>
      <c r="D43" s="32"/>
      <c r="E43" s="32"/>
      <c r="F43" s="32"/>
      <c r="G43" s="32"/>
      <c r="H43" s="32"/>
      <c r="I43" s="32"/>
    </row>
    <row r="44" spans="2:8" ht="18">
      <c r="B44" s="33" t="s">
        <v>12</v>
      </c>
      <c r="C44" s="34"/>
      <c r="D44" s="34"/>
      <c r="E44" s="35"/>
      <c r="F44" s="24" t="e">
        <f>IF(AND(F37&lt;=1,F39&gt;=F41),"Jā","Nē")</f>
        <v>#DIV/0!</v>
      </c>
      <c r="G44" s="5"/>
      <c r="H44" s="4"/>
    </row>
  </sheetData>
  <sheetProtection/>
  <mergeCells count="16">
    <mergeCell ref="B7:E7"/>
    <mergeCell ref="B8:E8"/>
    <mergeCell ref="B9:E9"/>
    <mergeCell ref="B10:E10"/>
    <mergeCell ref="F10:H10"/>
    <mergeCell ref="A36:I36"/>
    <mergeCell ref="A43:I43"/>
    <mergeCell ref="B44:E44"/>
    <mergeCell ref="A34:I34"/>
    <mergeCell ref="B35:E35"/>
    <mergeCell ref="B37:E37"/>
    <mergeCell ref="A38:I38"/>
    <mergeCell ref="B39:E39"/>
    <mergeCell ref="B40:E40"/>
    <mergeCell ref="B41:E41"/>
    <mergeCell ref="B42:E42"/>
  </mergeCells>
  <conditionalFormatting sqref="F37">
    <cfRule type="expression" priority="11" dxfId="1" stopIfTrue="1">
      <formula>$F$37&lt;=1</formula>
    </cfRule>
    <cfRule type="expression" priority="12" dxfId="0" stopIfTrue="1">
      <formula>$F$37&gt;1</formula>
    </cfRule>
  </conditionalFormatting>
  <conditionalFormatting sqref="F39">
    <cfRule type="expression" priority="13" dxfId="0" stopIfTrue="1">
      <formula>$F$39&lt;$F$7</formula>
    </cfRule>
    <cfRule type="expression" priority="14" dxfId="1" stopIfTrue="1">
      <formula>$F$39&gt;=$F$7</formula>
    </cfRule>
  </conditionalFormatting>
  <conditionalFormatting sqref="F44">
    <cfRule type="containsText" priority="9" dxfId="0" operator="containsText" stopIfTrue="1" text="Nē">
      <formula>NOT(ISERROR(SEARCH("Nē",F44)))</formula>
    </cfRule>
    <cfRule type="containsText" priority="10" dxfId="1" operator="containsText" stopIfTrue="1" text="Jā">
      <formula>NOT(ISERROR(SEARCH("Jā",F44)))</formula>
    </cfRule>
  </conditionalFormatting>
  <conditionalFormatting sqref="F10">
    <cfRule type="expression" priority="8" dxfId="1">
      <formula>G8="g"</formula>
    </cfRule>
  </conditionalFormatting>
  <conditionalFormatting sqref="C13:C32">
    <cfRule type="cellIs" priority="2" dxfId="4" operator="equal" stopIfTrue="1">
      <formula>$A$1</formula>
    </cfRule>
    <cfRule type="cellIs" priority="7" dxfId="0" operator="between" stopIfTrue="1">
      <formula>0</formula>
      <formula>$F$9</formula>
    </cfRule>
  </conditionalFormatting>
  <conditionalFormatting sqref="F42">
    <cfRule type="cellIs" priority="6" dxfId="0" operator="equal" stopIfTrue="1">
      <formula>"Nē"</formula>
    </cfRule>
  </conditionalFormatting>
  <conditionalFormatting sqref="F35">
    <cfRule type="cellIs" priority="3" dxfId="1" operator="equal" stopIfTrue="1">
      <formula>0</formula>
    </cfRule>
    <cfRule type="expression" priority="5" dxfId="0" stopIfTrue="1">
      <formula>$F$39&gt;=1</formula>
    </cfRule>
  </conditionalFormatting>
  <dataValidations count="1">
    <dataValidation type="list" allowBlank="1" showInputMessage="1" showErrorMessage="1" sqref="G7">
      <formula1>"ml"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Dace Dreijere</cp:lastModifiedBy>
  <cp:lastPrinted>2021-08-19T11:07:13Z</cp:lastPrinted>
  <dcterms:created xsi:type="dcterms:W3CDTF">2009-10-21T10:19:27Z</dcterms:created>
  <dcterms:modified xsi:type="dcterms:W3CDTF">2022-02-22T13:49:23Z</dcterms:modified>
  <cp:category/>
  <cp:version/>
  <cp:contentType/>
  <cp:contentStatus/>
</cp:coreProperties>
</file>