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0" windowWidth="14805" windowHeight="8010" activeTab="0"/>
  </bookViews>
  <sheets>
    <sheet name="Iesniegumi un sūdzības" sheetId="1" r:id="rId1"/>
    <sheet name="Izskatīšanas rezultāti" sheetId="2" r:id="rId2"/>
    <sheet name="Iesniegumi par precēm" sheetId="3" r:id="rId3"/>
    <sheet name="Iesniegumi par pakalpojumiem" sheetId="4" r:id="rId4"/>
    <sheet name="Konsultācijas" sheetId="5" r:id="rId5"/>
    <sheet name="Tirgus uzraudzība" sheetId="6" r:id="rId6"/>
    <sheet name="Tirgus uzraudzība2" sheetId="7" r:id="rId7"/>
    <sheet name="Sūdzības par NL noteikumiem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<sst xmlns="http://schemas.openxmlformats.org/spreadsheetml/2006/main" count="315" uniqueCount="168">
  <si>
    <t>Patērētāju tiesību aizsardzības centrs</t>
  </si>
  <si>
    <t>K. Valdemāra iela 157, Rīga, LV-1013</t>
  </si>
  <si>
    <t>1ktab</t>
  </si>
  <si>
    <t>Iesniegumi un sūdzības 2008. gadā</t>
  </si>
  <si>
    <t>( kopsavilkums līdz 2009. gada 1. janvārim)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</si>
  <si>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</si>
  <si>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</si>
  <si>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</si>
  <si>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</si>
  <si>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</si>
  <si>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</si>
  <si>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</si>
  <si>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</si>
  <si>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</si>
  <si>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</si>
  <si>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</si>
  <si>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Rīga(PTUD)</t>
  </si>
  <si>
    <t>Ventspils</t>
  </si>
  <si>
    <t>Liepāja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</si>
  <si>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</si>
  <si>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</si>
  <si>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</si>
  <si>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Iesniegumi un sūdzības 2008. gadā (norādītās pretenzijas)</t>
  </si>
  <si>
    <t>(kopsavilkums līdz 2009. gada 1. janvārim)</t>
  </si>
  <si>
    <t>1. Līguma noteikumiem neatbilstoša prece</t>
  </si>
  <si>
    <t>2. Līguma noteikumiem neatbilstošs pakalpojums</t>
  </si>
  <si>
    <t>3. Līgumslēdzēju tiesiskās vienlīdzības principa neievērošana</t>
  </si>
  <si>
    <t>4. Nepilnīga informācija</t>
  </si>
  <si>
    <t>5. Nepareizi noteikta samaksa par pirkumu un svars vai mērs</t>
  </si>
  <si>
    <t>6. Tirdzniecības un pakalpojumu sniegšanas noteikumu pārkāpumi u.c.</t>
  </si>
  <si>
    <t>7. Prasījuma izskatīšanas pārkāpumi</t>
  </si>
  <si>
    <t>K. Valdemāra ielā 157, Rīga, LV-1013</t>
  </si>
  <si>
    <t>2ktab</t>
  </si>
  <si>
    <t>Iesniegumu un sūdzību izskatīšanas rezultāti 2008. gadā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</si>
  <si>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</si>
  <si>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</si>
  <si>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</si>
  <si>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</si>
  <si>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</si>
  <si>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>Sniegts skaidrojums</t>
  </si>
  <si>
    <t>Nosūtīts citām institūcijām</t>
  </si>
  <si>
    <t>Atsaukts</t>
  </si>
  <si>
    <t>Atteikts*</t>
  </si>
  <si>
    <t>Izskatīšanas stadijā</t>
  </si>
  <si>
    <t>Rīga (PTUD)</t>
  </si>
  <si>
    <t>1. Rasts pozitīvs risinājums</t>
  </si>
  <si>
    <t>2. Pieņemts patērētājam labvēlīgs lēmums</t>
  </si>
  <si>
    <t>3. Sūdzība nepamatota</t>
  </si>
  <si>
    <t>4. Sniegts skaidrojums</t>
  </si>
  <si>
    <t>5. Nosūtīts citām institūcijām</t>
  </si>
  <si>
    <t>6. Atsaukts</t>
  </si>
  <si>
    <t>7. Atteikts</t>
  </si>
  <si>
    <t>8. Izskatīšanas stadijā</t>
  </si>
  <si>
    <t>3ktab</t>
  </si>
  <si>
    <t>Iesniegumu un sūdzību par līguma noteikumiem neatbilstošām precēm izskatīšanas rezultāti 2008. gadā</t>
  </si>
  <si>
    <t>Preces</t>
  </si>
  <si>
    <t>Iesniedzēju skaits</t>
  </si>
  <si>
    <t xml:space="preserve">Rasts pozitīvs risinājums </t>
  </si>
  <si>
    <t>Atteikts</t>
  </si>
  <si>
    <t>skaits</t>
  </si>
  <si>
    <t>summa (Ls)</t>
  </si>
  <si>
    <t>Apavi</t>
  </si>
  <si>
    <t>Elektropreces</t>
  </si>
  <si>
    <t>Tekstilizstrādā-jumi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</si>
  <si>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</si>
  <si>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</si>
  <si>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</si>
  <si>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</si>
  <si>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</si>
  <si>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</si>
  <si>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4ktab</t>
  </si>
  <si>
    <t>Iesniegumu un sūdzību par līguma noteikumiem neatbilstošiem pakalpojumiem izskatīšanas rezultāti 2008. gadā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</si>
  <si>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</si>
  <si>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</si>
  <si>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</si>
  <si>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</si>
  <si>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</si>
  <si>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</si>
  <si>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 xml:space="preserve">Tūrisma </t>
  </si>
  <si>
    <t>Avio</t>
  </si>
  <si>
    <t>Distances līgumu</t>
  </si>
  <si>
    <t xml:space="preserve">Mēbeļu individuālo pasūtījumu </t>
  </si>
  <si>
    <t xml:space="preserve">Būvniecības </t>
  </si>
  <si>
    <t xml:space="preserve">Īres un komunālie </t>
  </si>
  <si>
    <t>Elektronisko sakaru</t>
  </si>
  <si>
    <t>Automašīnu remonta</t>
  </si>
  <si>
    <t>Ķīmiskās tīrīšanas</t>
  </si>
  <si>
    <t>Citi pakalpojumi</t>
  </si>
  <si>
    <t>KOPĀ</t>
  </si>
  <si>
    <t>Iesniegumu un sūdzību par līguma noteikumiem neatbilstošiem pakalpojumiem 2008. gadā</t>
  </si>
  <si>
    <t>K. Valsdemāra ielā 157, Rīga, LV-1013</t>
  </si>
  <si>
    <t>5 ktab</t>
  </si>
  <si>
    <t>Konsultācijas 2008. gadā</t>
  </si>
  <si>
    <t>Administratīvā teritorija*</t>
  </si>
  <si>
    <t>Konsultāciju saņēmēji, to skaits</t>
  </si>
  <si>
    <t>Sniegtas konsultācijas un informācija</t>
  </si>
  <si>
    <t>nepārtikas preces</t>
  </si>
  <si>
    <t>pakalpojumi</t>
  </si>
  <si>
    <t>līgumi</t>
  </si>
  <si>
    <t>normatīvie akti, procedūras</t>
  </si>
  <si>
    <t>citu institūciju kompetences jautājumi</t>
  </si>
  <si>
    <t>ekspertīzes veicēji</t>
  </si>
  <si>
    <t>Rīga (PKSD)</t>
  </si>
  <si>
    <t>Patērētāji</t>
  </si>
  <si>
    <t>Jurid. personas</t>
  </si>
  <si>
    <t>Kopā</t>
  </si>
  <si>
    <t>Rīga (PPUD)</t>
  </si>
  <si>
    <t>Rīga (MUD)</t>
  </si>
  <si>
    <t>Konsultācijas un informācija 2008. gadā fiziskām personām (kopsavilkums līdz 2008. gada 1.decembrim)</t>
  </si>
  <si>
    <t>Konsultācijas un informācija 2008. gadā juridiskām personām (kopsavilkums līdz 2008. gada 1. decembrim)</t>
  </si>
  <si>
    <t>Konsultācijas un informācija 2008. gadā (kopsavilkums līdz 2008. gada 1.decembrim)</t>
  </si>
  <si>
    <t>6_1ktab</t>
  </si>
  <si>
    <t>Tirgus uzraudzība 2008. gadā</t>
  </si>
  <si>
    <t>(Kopsavilkums līdz 2009. gada 1.janvārim)</t>
  </si>
  <si>
    <t>Preces/ pakalpojumi</t>
  </si>
  <si>
    <t>Pārbaudes (skaits)</t>
  </si>
  <si>
    <t>Pārbaudītie modeļi (skaits)</t>
  </si>
  <si>
    <t xml:space="preserve">Elektropreces </t>
  </si>
  <si>
    <t>Energoefektīvās luminiscentās spuldzes</t>
  </si>
  <si>
    <t>Tekstilizstrādājumi</t>
  </si>
  <si>
    <t>Apavu izstrādājumi</t>
  </si>
  <si>
    <t>Individuālie aizsardzības līdzekļi</t>
  </si>
  <si>
    <t>Stikla izstrādājumi</t>
  </si>
  <si>
    <t>Cenu norādīšanas kārtība</t>
  </si>
  <si>
    <t>Svara un mēra noteikšanas pareizība</t>
  </si>
  <si>
    <t>Elektronisko sakaru gala iekārtas</t>
  </si>
  <si>
    <t xml:space="preserve">Gāzes iekārtas </t>
  </si>
  <si>
    <t>Spiedieniekārtas</t>
  </si>
  <si>
    <t>Būvizstrādājumi</t>
  </si>
  <si>
    <t>Riteņu transporta līdzekļi</t>
  </si>
  <si>
    <t>Ugunsdrošības sistēmas</t>
  </si>
  <si>
    <r>
      <t xml:space="preserve">CO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emisijas</t>
    </r>
  </si>
  <si>
    <t>Ūdenssildāmie katli</t>
  </si>
  <si>
    <t>Mašīnas</t>
  </si>
  <si>
    <t>Trokšņu emisijas</t>
  </si>
  <si>
    <t>Rotaļlietas</t>
  </si>
  <si>
    <t>Bērnu preces</t>
  </si>
  <si>
    <t>Velosipēdi</t>
  </si>
  <si>
    <t>Šķiltavas</t>
  </si>
  <si>
    <t>Datorspēles</t>
  </si>
  <si>
    <t>Solāriji</t>
  </si>
  <si>
    <t>Bērnu spēļu laukumi</t>
  </si>
  <si>
    <t>Izklaides, sporta pakalpojumi</t>
  </si>
  <si>
    <t>Pārbaudes kopā</t>
  </si>
  <si>
    <t>K.Valdemāra ielā 157, Rīga, LV-1013</t>
  </si>
  <si>
    <t>6ktab</t>
  </si>
  <si>
    <t>Pārbaudes  kopā</t>
  </si>
  <si>
    <t>Tirdzniecības uzņēmumi</t>
  </si>
  <si>
    <t>Pakalpojumi</t>
  </si>
  <si>
    <t>Ražošana</t>
  </si>
  <si>
    <t>Vairumtirgotāji</t>
  </si>
  <si>
    <t>Mazumtirgotāji</t>
  </si>
  <si>
    <t>12ktab</t>
  </si>
  <si>
    <t>Iesniegumi un sūdzības par netaisnīgiem līguma noteikumiem un to izskatīšanas rezultāti 2008. gadā                                                                                                                                                             (kopsavilkums līdz 2009. gada 1. janvārim)</t>
  </si>
  <si>
    <t>Pēc PTAC iniciatīvas ierosinātās lietas par līgumu noteikumu izvērtēšanu</t>
  </si>
  <si>
    <t>Tajā skaitā</t>
  </si>
  <si>
    <t>Atrisināts par labu iesniedzējam</t>
  </si>
  <si>
    <t>Distances līgums</t>
  </si>
  <si>
    <t>Preces vai pakalpojuma iegādes līgums</t>
  </si>
  <si>
    <t>Elektronisko sakaru pakalpojumu līgums</t>
  </si>
  <si>
    <t>Nekustamā īpašuma pirkuma līgums (priekšlīgums)</t>
  </si>
  <si>
    <t>Līgumi par citu finanšu pakalpojumu sniegšanu</t>
  </si>
  <si>
    <t>Citi līgumi</t>
  </si>
  <si>
    <t>Kompleksa tūrisma pakalpojuma līgums</t>
  </si>
  <si>
    <t xml:space="preserve">Būvniecības pakalpojumu līgums
</t>
  </si>
  <si>
    <t xml:space="preserve">Apsaimniekošanas līgums
</t>
  </si>
  <si>
    <t xml:space="preserve">Apdrošināšanas līgums
</t>
  </si>
  <si>
    <t>Patērētāja kreditēšanas līgums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</si>
</sst>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6.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medium"/>
      <bottom style="double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/>
      <bottom style="double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double"/>
      <top style="medium"/>
      <bottom style="thin"/>
    </border>
    <border>
      <left style="double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double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 style="medium"/>
      <bottom style="double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/>
      <right style="double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/>
      <bottom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/>
      <right/>
      <top style="double"/>
      <bottom/>
    </border>
    <border>
      <left/>
      <right/>
      <top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/>
      <top/>
      <bottom style="medium"/>
    </border>
    <border>
      <left style="double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medium"/>
    </border>
    <border>
      <left/>
      <right style="thin"/>
      <top style="double"/>
      <bottom style="thin"/>
    </border>
    <border>
      <left style="thin"/>
      <right style="double"/>
      <top/>
      <bottom style="medium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2" fontId="11" fillId="0" borderId="14" xfId="0" applyNumberFormat="1" applyFont="1" applyBorder="1" applyAlignment="1">
      <alignment vertical="top" wrapText="1"/>
    </xf>
    <xf numFmtId="2" fontId="11" fillId="0" borderId="15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2" fontId="11" fillId="0" borderId="36" xfId="0" applyNumberFormat="1" applyFont="1" applyBorder="1" applyAlignment="1">
      <alignment vertical="top" wrapText="1"/>
    </xf>
    <xf numFmtId="2" fontId="11" fillId="0" borderId="4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1" fontId="11" fillId="0" borderId="47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 wrapText="1"/>
    </xf>
    <xf numFmtId="1" fontId="11" fillId="0" borderId="50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51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1" fontId="11" fillId="0" borderId="53" xfId="0" applyNumberFormat="1" applyFont="1" applyBorder="1" applyAlignment="1">
      <alignment horizontal="center" vertical="center" wrapText="1"/>
    </xf>
    <xf numFmtId="1" fontId="11" fillId="0" borderId="54" xfId="0" applyNumberFormat="1" applyFont="1" applyBorder="1" applyAlignment="1">
      <alignment horizontal="center" vertical="center" wrapText="1"/>
    </xf>
    <xf numFmtId="2" fontId="11" fillId="0" borderId="55" xfId="0" applyNumberFormat="1" applyFont="1" applyBorder="1" applyAlignment="1">
      <alignment horizontal="center" vertical="center" wrapText="1"/>
    </xf>
    <xf numFmtId="1" fontId="11" fillId="0" borderId="56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1" fontId="11" fillId="0" borderId="58" xfId="0" applyNumberFormat="1" applyFont="1" applyBorder="1" applyAlignment="1">
      <alignment horizontal="center" vertical="center" wrapText="1"/>
    </xf>
    <xf numFmtId="1" fontId="11" fillId="0" borderId="59" xfId="0" applyNumberFormat="1" applyFont="1" applyBorder="1" applyAlignment="1">
      <alignment horizontal="center" vertical="center" wrapText="1"/>
    </xf>
    <xf numFmtId="2" fontId="11" fillId="0" borderId="60" xfId="0" applyNumberFormat="1" applyFont="1" applyBorder="1" applyAlignment="1">
      <alignment horizontal="center" vertical="center" wrapText="1"/>
    </xf>
    <xf numFmtId="1" fontId="11" fillId="0" borderId="61" xfId="0" applyNumberFormat="1" applyFont="1" applyBorder="1" applyAlignment="1">
      <alignment horizontal="center" vertical="center" wrapText="1"/>
    </xf>
    <xf numFmtId="2" fontId="11" fillId="0" borderId="62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" fontId="11" fillId="0" borderId="64" xfId="0" applyNumberFormat="1" applyFont="1" applyBorder="1" applyAlignment="1">
      <alignment horizontal="center" vertical="center" wrapText="1"/>
    </xf>
    <xf numFmtId="1" fontId="11" fillId="0" borderId="65" xfId="0" applyNumberFormat="1" applyFont="1" applyBorder="1" applyAlignment="1">
      <alignment horizontal="center" vertical="center" wrapText="1"/>
    </xf>
    <xf numFmtId="2" fontId="11" fillId="0" borderId="66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2" fontId="11" fillId="0" borderId="67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70" xfId="0" applyFont="1" applyBorder="1" applyAlignment="1">
      <alignment horizontal="center" vertical="top" wrapText="1"/>
    </xf>
    <xf numFmtId="0" fontId="11" fillId="0" borderId="71" xfId="0" applyFont="1" applyBorder="1" applyAlignment="1">
      <alignment horizontal="center" vertical="top" wrapText="1"/>
    </xf>
    <xf numFmtId="0" fontId="11" fillId="0" borderId="7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7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46" xfId="0" applyFont="1" applyBorder="1" applyAlignment="1">
      <alignment vertical="top" wrapText="1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1" fillId="0" borderId="52" xfId="0" applyFont="1" applyBorder="1" applyAlignment="1">
      <alignment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1" fillId="0" borderId="52" xfId="0" applyFont="1" applyBorder="1" applyAlignment="1">
      <alignment wrapText="1"/>
    </xf>
    <xf numFmtId="0" fontId="11" fillId="0" borderId="57" xfId="0" applyFont="1" applyBorder="1" applyAlignment="1">
      <alignment vertical="top" wrapText="1"/>
    </xf>
    <xf numFmtId="0" fontId="16" fillId="0" borderId="59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right" vertical="top" wrapText="1"/>
    </xf>
    <xf numFmtId="0" fontId="64" fillId="0" borderId="65" xfId="0" applyFont="1" applyBorder="1" applyAlignment="1">
      <alignment horizontal="center" vertical="top" wrapText="1"/>
    </xf>
    <xf numFmtId="0" fontId="64" fillId="0" borderId="76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65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24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top" wrapText="1"/>
    </xf>
    <xf numFmtId="0" fontId="15" fillId="0" borderId="107" xfId="0" applyFont="1" applyBorder="1" applyAlignment="1">
      <alignment horizontal="center" vertical="top" wrapText="1"/>
    </xf>
    <xf numFmtId="0" fontId="15" fillId="0" borderId="126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0" fontId="65" fillId="0" borderId="18" xfId="0" applyFont="1" applyBorder="1" applyAlignment="1">
      <alignment horizontal="center" vertical="center"/>
    </xf>
    <xf numFmtId="0" fontId="65" fillId="0" borderId="12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5" fillId="0" borderId="9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"/>
          <c:y val="0.32025"/>
          <c:w val="0.553"/>
          <c:h val="0.35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'[1]Atskaite'!$E$16:$K$16</c:f>
              <c:numCache>
                <c:ptCount val="7"/>
                <c:pt idx="0">
                  <c:v>817</c:v>
                </c:pt>
                <c:pt idx="1">
                  <c:v>718</c:v>
                </c:pt>
                <c:pt idx="2">
                  <c:v>266</c:v>
                </c:pt>
                <c:pt idx="3">
                  <c:v>583</c:v>
                </c:pt>
                <c:pt idx="4">
                  <c:v>42</c:v>
                </c:pt>
                <c:pt idx="5">
                  <c:v>23</c:v>
                </c:pt>
                <c:pt idx="6">
                  <c:v>472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282"/>
          <c:w val="0.0495"/>
          <c:h val="0.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5"/>
          <c:y val="0.26025"/>
          <c:w val="0.62025"/>
          <c:h val="0.4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00"/>
                  </a:gs>
                  <a:gs pos="50000">
                    <a:srgbClr val="767600"/>
                  </a:gs>
                  <a:gs pos="100000">
                    <a:srgbClr val="FFFF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'[2]ATSKAITE'!$D$18:$K$18</c:f>
              <c:numCache>
                <c:ptCount val="8"/>
                <c:pt idx="0">
                  <c:v>565</c:v>
                </c:pt>
                <c:pt idx="1">
                  <c:v>208</c:v>
                </c:pt>
                <c:pt idx="2">
                  <c:v>158</c:v>
                </c:pt>
                <c:pt idx="3">
                  <c:v>887</c:v>
                </c:pt>
                <c:pt idx="4">
                  <c:v>187</c:v>
                </c:pt>
                <c:pt idx="5">
                  <c:v>57</c:v>
                </c:pt>
                <c:pt idx="6">
                  <c:v>250</c:v>
                </c:pt>
                <c:pt idx="7">
                  <c:v>319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25"/>
          <c:y val="0.92675"/>
          <c:w val="0.3257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25875"/>
          <c:w val="0.553"/>
          <c:h val="0.67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'[3]ATSKAITE'!$B$16:$B$23</c:f>
              <c:strCache>
                <c:ptCount val="8"/>
                <c:pt idx="0">
                  <c:v>Apavi</c:v>
                </c:pt>
                <c:pt idx="1">
                  <c:v>Elektropreces</c:v>
                </c:pt>
                <c:pt idx="2">
                  <c:v>Tekstilizstrādā-jumi</c:v>
                </c:pt>
                <c:pt idx="3">
                  <c:v>Mobilie telefoni </c:v>
                </c:pt>
                <c:pt idx="4">
                  <c:v>Mēbeles</c:v>
                </c:pt>
                <c:pt idx="5">
                  <c:v>Automašīnas</c:v>
                </c:pt>
                <c:pt idx="6">
                  <c:v>Dzīvokļi, mājas</c:v>
                </c:pt>
                <c:pt idx="7">
                  <c:v>Citas preces</c:v>
                </c:pt>
              </c:strCache>
            </c:strRef>
          </c:cat>
          <c:val>
            <c:numRef>
              <c:f>'[3]ATSKAITE'!$D$16:$D$23</c:f>
              <c:numCache>
                <c:ptCount val="8"/>
                <c:pt idx="0">
                  <c:v>116</c:v>
                </c:pt>
                <c:pt idx="1">
                  <c:v>185</c:v>
                </c:pt>
                <c:pt idx="2">
                  <c:v>31</c:v>
                </c:pt>
                <c:pt idx="3">
                  <c:v>201</c:v>
                </c:pt>
                <c:pt idx="4">
                  <c:v>29</c:v>
                </c:pt>
                <c:pt idx="5">
                  <c:v>24</c:v>
                </c:pt>
                <c:pt idx="6">
                  <c:v>33</c:v>
                </c:pt>
                <c:pt idx="7">
                  <c:v>198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55"/>
          <c:y val="0.019"/>
          <c:w val="0.735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15275"/>
          <c:w val="0.55775"/>
          <c:h val="0.69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'[4]ATSKAITE'!$B$15:$B$24</c:f>
              <c:strCache>
                <c:ptCount val="10"/>
                <c:pt idx="0">
                  <c:v>Tūrisma </c:v>
                </c:pt>
                <c:pt idx="1">
                  <c:v>Avio</c:v>
                </c:pt>
                <c:pt idx="2">
                  <c:v>Distances līgumu</c:v>
                </c:pt>
                <c:pt idx="3">
                  <c:v>Mēbeļu individuālo pasūtījumu </c:v>
                </c:pt>
                <c:pt idx="4">
                  <c:v>Būvniecības </c:v>
                </c:pt>
                <c:pt idx="5">
                  <c:v>Īres un komunālie </c:v>
                </c:pt>
                <c:pt idx="6">
                  <c:v>Elektronisko sakaru</c:v>
                </c:pt>
                <c:pt idx="7">
                  <c:v>Automašīnu remonta</c:v>
                </c:pt>
                <c:pt idx="8">
                  <c:v>Ķīmiskās tīrīšanas</c:v>
                </c:pt>
                <c:pt idx="9">
                  <c:v>Citi pakalpojumi</c:v>
                </c:pt>
              </c:strCache>
            </c:strRef>
          </c:cat>
          <c:val>
            <c:numRef>
              <c:f>'[4]ATSKAITE'!$D$15:$D$24</c:f>
              <c:numCache>
                <c:ptCount val="10"/>
                <c:pt idx="0">
                  <c:v>68</c:v>
                </c:pt>
                <c:pt idx="1">
                  <c:v>99</c:v>
                </c:pt>
                <c:pt idx="2">
                  <c:v>27</c:v>
                </c:pt>
                <c:pt idx="3">
                  <c:v>52</c:v>
                </c:pt>
                <c:pt idx="4">
                  <c:v>136</c:v>
                </c:pt>
                <c:pt idx="5">
                  <c:v>83</c:v>
                </c:pt>
                <c:pt idx="6">
                  <c:v>58</c:v>
                </c:pt>
                <c:pt idx="7">
                  <c:v>39</c:v>
                </c:pt>
                <c:pt idx="8">
                  <c:v>12</c:v>
                </c:pt>
                <c:pt idx="9">
                  <c:v>144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021"/>
          <c:w val="0.295"/>
          <c:h val="0.94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5075"/>
          <c:w val="0.4575"/>
          <c:h val="0.2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'[5]ATSKAITE'!$E$8:$J$8</c:f>
              <c:strCache>
                <c:ptCount val="6"/>
                <c:pt idx="0">
                  <c:v>nepārtikas preces</c:v>
                </c:pt>
                <c:pt idx="1">
                  <c:v>pakalpojumi</c:v>
                </c:pt>
                <c:pt idx="2">
                  <c:v>līgumi</c:v>
                </c:pt>
                <c:pt idx="3">
                  <c:v>normatīvie akti, procedūras</c:v>
                </c:pt>
                <c:pt idx="4">
                  <c:v>citu institūciju kompetences jautājumi</c:v>
                </c:pt>
                <c:pt idx="5">
                  <c:v>ekspertīzes veicēji</c:v>
                </c:pt>
              </c:strCache>
            </c:strRef>
          </c:cat>
          <c:val>
            <c:numRef>
              <c:f>'[5]ATSKAITE'!$E$33:$J$33</c:f>
              <c:numCache>
                <c:ptCount val="6"/>
                <c:pt idx="0">
                  <c:v>17227</c:v>
                </c:pt>
                <c:pt idx="1">
                  <c:v>8094</c:v>
                </c:pt>
                <c:pt idx="2">
                  <c:v>683</c:v>
                </c:pt>
                <c:pt idx="3">
                  <c:v>17420</c:v>
                </c:pt>
                <c:pt idx="4">
                  <c:v>3069</c:v>
                </c:pt>
                <c:pt idx="5">
                  <c:v>2594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198"/>
          <c:w val="0.299"/>
          <c:h val="0.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5"/>
          <c:y val="0.365"/>
          <c:w val="0.51225"/>
          <c:h val="0.2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'[5]ATSKAITE'!$E$8:$J$8</c:f>
              <c:strCache>
                <c:ptCount val="6"/>
                <c:pt idx="0">
                  <c:v>nepārtikas preces</c:v>
                </c:pt>
                <c:pt idx="1">
                  <c:v>pakalpojumi</c:v>
                </c:pt>
                <c:pt idx="2">
                  <c:v>līgumi</c:v>
                </c:pt>
                <c:pt idx="3">
                  <c:v>normatīvie akti, procedūras</c:v>
                </c:pt>
                <c:pt idx="4">
                  <c:v>citu institūciju kompetences jautājumi</c:v>
                </c:pt>
                <c:pt idx="5">
                  <c:v>ekspertīzes veicēji</c:v>
                </c:pt>
              </c:strCache>
            </c:strRef>
          </c:cat>
          <c:val>
            <c:numRef>
              <c:f>'[5]ATSKAITE'!$E$31:$J$31</c:f>
              <c:numCache>
                <c:ptCount val="6"/>
                <c:pt idx="0">
                  <c:v>16171</c:v>
                </c:pt>
                <c:pt idx="1">
                  <c:v>7800</c:v>
                </c:pt>
                <c:pt idx="2">
                  <c:v>628</c:v>
                </c:pt>
                <c:pt idx="3">
                  <c:v>15145</c:v>
                </c:pt>
                <c:pt idx="4">
                  <c:v>2838</c:v>
                </c:pt>
                <c:pt idx="5">
                  <c:v>2419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"/>
          <c:w val="0.2495"/>
          <c:h val="0.9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4205"/>
          <c:w val="0.556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'[5]ATSKAITE'!$E$8:$J$8</c:f>
              <c:strCache>
                <c:ptCount val="6"/>
                <c:pt idx="0">
                  <c:v>nepārtikas preces</c:v>
                </c:pt>
                <c:pt idx="1">
                  <c:v>pakalpojumi</c:v>
                </c:pt>
                <c:pt idx="2">
                  <c:v>līgumi</c:v>
                </c:pt>
                <c:pt idx="3">
                  <c:v>normatīvie akti, procedūras</c:v>
                </c:pt>
                <c:pt idx="4">
                  <c:v>citu institūciju kompetences jautājumi</c:v>
                </c:pt>
                <c:pt idx="5">
                  <c:v>ekspertīzes veicēji</c:v>
                </c:pt>
              </c:strCache>
            </c:strRef>
          </c:cat>
          <c:val>
            <c:numRef>
              <c:f>'[5]ATSKAITE'!$E$32:$J$32</c:f>
              <c:numCache>
                <c:ptCount val="6"/>
                <c:pt idx="0">
                  <c:v>1056</c:v>
                </c:pt>
                <c:pt idx="1">
                  <c:v>294</c:v>
                </c:pt>
                <c:pt idx="2">
                  <c:v>55</c:v>
                </c:pt>
                <c:pt idx="3">
                  <c:v>2275</c:v>
                </c:pt>
                <c:pt idx="4">
                  <c:v>231</c:v>
                </c:pt>
                <c:pt idx="5">
                  <c:v>175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05725"/>
          <c:w val="0.20325"/>
          <c:h val="0.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23</xdr:row>
      <xdr:rowOff>38100</xdr:rowOff>
    </xdr:from>
    <xdr:to>
      <xdr:col>7</xdr:col>
      <xdr:colOff>504825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123950" y="5153025"/>
        <a:ext cx="5276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25</xdr:row>
      <xdr:rowOff>47625</xdr:rowOff>
    </xdr:from>
    <xdr:to>
      <xdr:col>8</xdr:col>
      <xdr:colOff>76200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1933575" y="5476875"/>
        <a:ext cx="5086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104775</xdr:rowOff>
    </xdr:from>
    <xdr:to>
      <xdr:col>11</xdr:col>
      <xdr:colOff>66675</xdr:colOff>
      <xdr:row>46</xdr:row>
      <xdr:rowOff>76200</xdr:rowOff>
    </xdr:to>
    <xdr:graphicFrame>
      <xdr:nvGraphicFramePr>
        <xdr:cNvPr id="1" name="Chart 3"/>
        <xdr:cNvGraphicFramePr/>
      </xdr:nvGraphicFramePr>
      <xdr:xfrm>
        <a:off x="714375" y="5676900"/>
        <a:ext cx="4371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27</xdr:row>
      <xdr:rowOff>161925</xdr:rowOff>
    </xdr:from>
    <xdr:to>
      <xdr:col>10</xdr:col>
      <xdr:colOff>381000</xdr:colOff>
      <xdr:row>47</xdr:row>
      <xdr:rowOff>57150</xdr:rowOff>
    </xdr:to>
    <xdr:graphicFrame>
      <xdr:nvGraphicFramePr>
        <xdr:cNvPr id="1" name="Chart 3"/>
        <xdr:cNvGraphicFramePr/>
      </xdr:nvGraphicFramePr>
      <xdr:xfrm>
        <a:off x="723900" y="6076950"/>
        <a:ext cx="4572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76</xdr:row>
      <xdr:rowOff>19050</xdr:rowOff>
    </xdr:from>
    <xdr:to>
      <xdr:col>7</xdr:col>
      <xdr:colOff>47625</xdr:colOff>
      <xdr:row>91</xdr:row>
      <xdr:rowOff>85725</xdr:rowOff>
    </xdr:to>
    <xdr:graphicFrame>
      <xdr:nvGraphicFramePr>
        <xdr:cNvPr id="1" name="Chart 3"/>
        <xdr:cNvGraphicFramePr/>
      </xdr:nvGraphicFramePr>
      <xdr:xfrm>
        <a:off x="590550" y="15773400"/>
        <a:ext cx="4895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37</xdr:row>
      <xdr:rowOff>38100</xdr:rowOff>
    </xdr:from>
    <xdr:to>
      <xdr:col>6</xdr:col>
      <xdr:colOff>495300</xdr:colOff>
      <xdr:row>55</xdr:row>
      <xdr:rowOff>28575</xdr:rowOff>
    </xdr:to>
    <xdr:graphicFrame>
      <xdr:nvGraphicFramePr>
        <xdr:cNvPr id="2" name="Chart 4"/>
        <xdr:cNvGraphicFramePr/>
      </xdr:nvGraphicFramePr>
      <xdr:xfrm>
        <a:off x="647700" y="7515225"/>
        <a:ext cx="4552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57</xdr:row>
      <xdr:rowOff>104775</xdr:rowOff>
    </xdr:from>
    <xdr:to>
      <xdr:col>6</xdr:col>
      <xdr:colOff>523875</xdr:colOff>
      <xdr:row>72</xdr:row>
      <xdr:rowOff>657225</xdr:rowOff>
    </xdr:to>
    <xdr:graphicFrame>
      <xdr:nvGraphicFramePr>
        <xdr:cNvPr id="3" name="Chart 5"/>
        <xdr:cNvGraphicFramePr/>
      </xdr:nvGraphicFramePr>
      <xdr:xfrm>
        <a:off x="600075" y="11401425"/>
        <a:ext cx="46291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tac.gov.lv/dl/report/1ktab01.01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tac.gov.lv/dl/report/2ktab01.01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tac.gov.lv/dl/report/3ktab01.01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tac.gov.lv/dl/report/4ktab01.01.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tac.gov.lv/dl/report/5ktab01.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Grafiks"/>
    </sheetNames>
    <sheetDataSet>
      <sheetData sheetId="0">
        <row r="16">
          <cell r="E16">
            <v>817</v>
          </cell>
          <cell r="F16">
            <v>718</v>
          </cell>
          <cell r="G16">
            <v>266</v>
          </cell>
          <cell r="H16">
            <v>583</v>
          </cell>
          <cell r="I16">
            <v>42</v>
          </cell>
          <cell r="J16">
            <v>23</v>
          </cell>
          <cell r="K16">
            <v>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Grafiks"/>
    </sheetNames>
    <sheetDataSet>
      <sheetData sheetId="0">
        <row r="18">
          <cell r="D18">
            <v>565</v>
          </cell>
          <cell r="E18">
            <v>208</v>
          </cell>
          <cell r="F18">
            <v>158</v>
          </cell>
          <cell r="G18">
            <v>887</v>
          </cell>
          <cell r="H18">
            <v>187</v>
          </cell>
          <cell r="I18">
            <v>57</v>
          </cell>
          <cell r="J18">
            <v>250</v>
          </cell>
          <cell r="K18">
            <v>319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Grafiks"/>
      <sheetName val="apaksdati"/>
    </sheetNames>
    <sheetDataSet>
      <sheetData sheetId="0">
        <row r="16">
          <cell r="B16" t="str">
            <v>Apavi</v>
          </cell>
          <cell r="D16">
            <v>116</v>
          </cell>
        </row>
        <row r="17">
          <cell r="B17" t="str">
            <v>Elektropreces</v>
          </cell>
          <cell r="D17">
            <v>185</v>
          </cell>
        </row>
        <row r="18">
          <cell r="B18" t="str">
            <v>Tekstilizstrādā-jumi</v>
          </cell>
          <cell r="D18">
            <v>31</v>
          </cell>
        </row>
        <row r="19">
          <cell r="B19" t="str">
            <v>Mobilie telefoni </v>
          </cell>
          <cell r="D19">
            <v>201</v>
          </cell>
        </row>
        <row r="20">
          <cell r="B20" t="str">
            <v>Mēbeles</v>
          </cell>
          <cell r="D20">
            <v>29</v>
          </cell>
        </row>
        <row r="21">
          <cell r="B21" t="str">
            <v>Automašīnas</v>
          </cell>
          <cell r="D21">
            <v>24</v>
          </cell>
        </row>
        <row r="22">
          <cell r="B22" t="str">
            <v>Dzīvokļi, mājas</v>
          </cell>
          <cell r="D22">
            <v>33</v>
          </cell>
        </row>
        <row r="23">
          <cell r="B23" t="str">
            <v>Citas preces</v>
          </cell>
          <cell r="D23">
            <v>198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Grafiks"/>
      <sheetName val="apaksdati"/>
    </sheetNames>
    <sheetDataSet>
      <sheetData sheetId="0">
        <row r="15">
          <cell r="B15" t="str">
            <v>Tūrisma </v>
          </cell>
          <cell r="D15">
            <v>68</v>
          </cell>
        </row>
        <row r="16">
          <cell r="B16" t="str">
            <v>Avio</v>
          </cell>
          <cell r="D16">
            <v>99</v>
          </cell>
        </row>
        <row r="17">
          <cell r="B17" t="str">
            <v>Distances līgumu</v>
          </cell>
          <cell r="D17">
            <v>27</v>
          </cell>
        </row>
        <row r="18">
          <cell r="B18" t="str">
            <v>Mēbeļu individuālo pasūtījumu </v>
          </cell>
          <cell r="D18">
            <v>52</v>
          </cell>
        </row>
        <row r="19">
          <cell r="B19" t="str">
            <v>Būvniecības </v>
          </cell>
          <cell r="D19">
            <v>136</v>
          </cell>
        </row>
        <row r="20">
          <cell r="B20" t="str">
            <v>Īres un komunālie </v>
          </cell>
          <cell r="D20">
            <v>83</v>
          </cell>
        </row>
        <row r="21">
          <cell r="B21" t="str">
            <v>Elektronisko sakaru</v>
          </cell>
          <cell r="D21">
            <v>58</v>
          </cell>
        </row>
        <row r="22">
          <cell r="B22" t="str">
            <v>Automašīnu remonta</v>
          </cell>
          <cell r="D22">
            <v>39</v>
          </cell>
        </row>
        <row r="23">
          <cell r="B23" t="str">
            <v>Ķīmiskās tīrīšanas</v>
          </cell>
          <cell r="D23">
            <v>12</v>
          </cell>
        </row>
        <row r="24">
          <cell r="B24" t="str">
            <v>Citi pakalpojumi</v>
          </cell>
          <cell r="D24">
            <v>144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Grafiks"/>
    </sheetNames>
    <sheetDataSet>
      <sheetData sheetId="0">
        <row r="8">
          <cell r="E8" t="str">
            <v>nepārtikas preces</v>
          </cell>
          <cell r="F8" t="str">
            <v>pakalpojumi</v>
          </cell>
          <cell r="G8" t="str">
            <v>līgumi</v>
          </cell>
          <cell r="H8" t="str">
            <v>normatīvie akti, procedūras</v>
          </cell>
          <cell r="I8" t="str">
            <v>citu institūciju kompetences jautājumi</v>
          </cell>
          <cell r="J8" t="str">
            <v>ekspertīzes veicēji</v>
          </cell>
        </row>
        <row r="31">
          <cell r="E31">
            <v>16171</v>
          </cell>
          <cell r="F31">
            <v>7800</v>
          </cell>
          <cell r="G31">
            <v>628</v>
          </cell>
          <cell r="H31">
            <v>15145</v>
          </cell>
          <cell r="I31">
            <v>2838</v>
          </cell>
          <cell r="J31">
            <v>2419</v>
          </cell>
        </row>
        <row r="32">
          <cell r="E32">
            <v>1056</v>
          </cell>
          <cell r="F32">
            <v>294</v>
          </cell>
          <cell r="G32">
            <v>55</v>
          </cell>
          <cell r="H32">
            <v>2275</v>
          </cell>
          <cell r="I32">
            <v>231</v>
          </cell>
          <cell r="J32">
            <v>175</v>
          </cell>
        </row>
        <row r="33">
          <cell r="E33">
            <v>17227</v>
          </cell>
          <cell r="F33">
            <v>8094</v>
          </cell>
          <cell r="G33">
            <v>683</v>
          </cell>
          <cell r="H33">
            <v>17420</v>
          </cell>
          <cell r="I33">
            <v>3069</v>
          </cell>
          <cell r="J33">
            <v>2594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2" max="2" width="16.140625" style="0" customWidth="1"/>
    <col min="3" max="4" width="13.57421875" style="0" customWidth="1"/>
    <col min="5" max="6" width="11.7109375" style="0" customWidth="1"/>
    <col min="7" max="7" width="12.57421875" style="0" customWidth="1"/>
    <col min="8" max="8" width="12.28125" style="0" customWidth="1"/>
    <col min="9" max="9" width="14.140625" style="0" customWidth="1"/>
    <col min="10" max="10" width="12.140625" style="0" customWidth="1"/>
  </cols>
  <sheetData>
    <row r="3" spans="1:10" ht="15">
      <c r="A3" s="197" t="s">
        <v>0</v>
      </c>
      <c r="B3" s="197"/>
      <c r="C3" s="197"/>
      <c r="D3" s="197"/>
      <c r="E3" s="1"/>
      <c r="F3" s="1"/>
      <c r="G3" s="1"/>
      <c r="H3" s="1"/>
      <c r="I3" s="1"/>
      <c r="J3" s="1"/>
    </row>
    <row r="4" spans="1:10" ht="15">
      <c r="A4" s="198" t="s">
        <v>1</v>
      </c>
      <c r="B4" s="198"/>
      <c r="C4" s="198"/>
      <c r="D4" s="198"/>
      <c r="E4" s="1"/>
      <c r="F4" s="1"/>
      <c r="G4" s="1"/>
      <c r="H4" s="1"/>
      <c r="I4" s="1"/>
      <c r="J4" s="2" t="s">
        <v>2</v>
      </c>
    </row>
    <row r="5" spans="1:10" ht="20.25">
      <c r="A5" s="3"/>
      <c r="B5" s="3"/>
      <c r="C5" s="3"/>
      <c r="D5" s="199" t="s">
        <v>3</v>
      </c>
      <c r="E5" s="199"/>
      <c r="F5" s="199"/>
      <c r="G5" s="199"/>
      <c r="H5" s="199"/>
      <c r="I5" s="199"/>
      <c r="J5" s="4"/>
    </row>
    <row r="6" spans="1:10" ht="18">
      <c r="A6" s="1"/>
      <c r="B6" s="1"/>
      <c r="C6" s="1"/>
      <c r="D6" s="200" t="s">
        <v>4</v>
      </c>
      <c r="E6" s="200"/>
      <c r="F6" s="200"/>
      <c r="G6" s="200"/>
      <c r="H6" s="200"/>
      <c r="I6" s="200"/>
      <c r="J6" s="5"/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6.5" thickBot="1" thickTop="1">
      <c r="A8" s="1"/>
      <c r="B8" s="201" t="s">
        <v>5</v>
      </c>
      <c r="C8" s="203" t="s">
        <v>6</v>
      </c>
      <c r="D8" s="205" t="s">
        <v>7</v>
      </c>
      <c r="E8" s="206"/>
      <c r="F8" s="206"/>
      <c r="G8" s="206"/>
      <c r="H8" s="206"/>
      <c r="I8" s="206"/>
      <c r="J8" s="207"/>
    </row>
    <row r="9" spans="1:10" ht="15">
      <c r="A9" s="1"/>
      <c r="B9" s="202"/>
      <c r="C9" s="204"/>
      <c r="D9" s="208" t="s">
        <v>8</v>
      </c>
      <c r="E9" s="208" t="s">
        <v>9</v>
      </c>
      <c r="F9" s="208" t="s">
        <v>10</v>
      </c>
      <c r="G9" s="208" t="s">
        <v>11</v>
      </c>
      <c r="H9" s="208" t="s">
        <v>12</v>
      </c>
      <c r="I9" s="208" t="s">
        <v>13</v>
      </c>
      <c r="J9" s="209" t="s">
        <v>14</v>
      </c>
    </row>
    <row r="10" spans="1:10" ht="57" customHeight="1" thickBot="1">
      <c r="A10" s="1"/>
      <c r="B10" s="202"/>
      <c r="C10" s="204"/>
      <c r="D10" s="204"/>
      <c r="E10" s="204"/>
      <c r="F10" s="204"/>
      <c r="G10" s="204"/>
      <c r="H10" s="204"/>
      <c r="I10" s="204"/>
      <c r="J10" s="210"/>
    </row>
    <row r="11" spans="1:10" ht="15.75" thickBot="1">
      <c r="A11" s="1"/>
      <c r="B11" s="6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8">
        <v>9</v>
      </c>
    </row>
    <row r="12" spans="1:10" ht="15">
      <c r="A12" s="1"/>
      <c r="B12" s="9" t="s">
        <v>15</v>
      </c>
      <c r="C12" s="10">
        <v>1491</v>
      </c>
      <c r="D12" s="10">
        <v>597</v>
      </c>
      <c r="E12" s="10">
        <v>619</v>
      </c>
      <c r="F12" s="10">
        <v>58</v>
      </c>
      <c r="G12" s="10">
        <v>0</v>
      </c>
      <c r="H12" s="10">
        <v>1</v>
      </c>
      <c r="I12" s="10">
        <v>3</v>
      </c>
      <c r="J12" s="11">
        <v>271</v>
      </c>
    </row>
    <row r="13" spans="1:10" ht="15.75" customHeight="1">
      <c r="A13" s="1"/>
      <c r="B13" s="12" t="s">
        <v>16</v>
      </c>
      <c r="C13" s="13">
        <v>707</v>
      </c>
      <c r="D13" s="13">
        <v>2</v>
      </c>
      <c r="E13" s="13">
        <v>11</v>
      </c>
      <c r="F13" s="13">
        <v>1</v>
      </c>
      <c r="G13" s="13">
        <v>562</v>
      </c>
      <c r="H13" s="13">
        <v>11</v>
      </c>
      <c r="I13" s="13">
        <v>2</v>
      </c>
      <c r="J13" s="14">
        <v>123</v>
      </c>
    </row>
    <row r="14" spans="1:10" ht="15" customHeight="1">
      <c r="A14" s="1"/>
      <c r="B14" s="9" t="s">
        <v>17</v>
      </c>
      <c r="C14" s="15">
        <v>107</v>
      </c>
      <c r="D14" s="15">
        <v>43</v>
      </c>
      <c r="E14" s="15">
        <v>25</v>
      </c>
      <c r="F14" s="15">
        <v>45</v>
      </c>
      <c r="G14" s="15">
        <v>8</v>
      </c>
      <c r="H14" s="15">
        <v>9</v>
      </c>
      <c r="I14" s="15">
        <v>0</v>
      </c>
      <c r="J14" s="16">
        <v>26</v>
      </c>
    </row>
    <row r="15" spans="1:10" ht="15">
      <c r="A15" s="1"/>
      <c r="B15" s="17" t="s">
        <v>18</v>
      </c>
      <c r="C15" s="18">
        <v>106</v>
      </c>
      <c r="D15" s="18">
        <v>51</v>
      </c>
      <c r="E15" s="18">
        <v>28</v>
      </c>
      <c r="F15" s="18">
        <v>53</v>
      </c>
      <c r="G15" s="18">
        <v>6</v>
      </c>
      <c r="H15" s="18">
        <v>12</v>
      </c>
      <c r="I15" s="18">
        <v>6</v>
      </c>
      <c r="J15" s="19">
        <v>22</v>
      </c>
    </row>
    <row r="16" spans="1:10" ht="15.75" customHeight="1" thickBot="1">
      <c r="A16" s="1"/>
      <c r="B16" s="17" t="s">
        <v>19</v>
      </c>
      <c r="C16" s="20">
        <v>220</v>
      </c>
      <c r="D16" s="20">
        <v>124</v>
      </c>
      <c r="E16" s="20">
        <v>35</v>
      </c>
      <c r="F16" s="20">
        <v>109</v>
      </c>
      <c r="G16" s="20">
        <v>7</v>
      </c>
      <c r="H16" s="20">
        <v>9</v>
      </c>
      <c r="I16" s="20">
        <v>12</v>
      </c>
      <c r="J16" s="21">
        <v>30</v>
      </c>
    </row>
    <row r="17" spans="1:10" ht="15.75" thickBot="1">
      <c r="A17" s="1"/>
      <c r="B17" s="22" t="s">
        <v>20</v>
      </c>
      <c r="C17" s="23">
        <f aca="true" t="shared" si="0" ref="C17:J17">SUM(C12:C16)</f>
        <v>2631</v>
      </c>
      <c r="D17" s="23">
        <f t="shared" si="0"/>
        <v>817</v>
      </c>
      <c r="E17" s="23">
        <f t="shared" si="0"/>
        <v>718</v>
      </c>
      <c r="F17" s="23">
        <f t="shared" si="0"/>
        <v>266</v>
      </c>
      <c r="G17" s="23">
        <f t="shared" si="0"/>
        <v>583</v>
      </c>
      <c r="H17" s="23">
        <f t="shared" si="0"/>
        <v>42</v>
      </c>
      <c r="I17" s="23">
        <f t="shared" si="0"/>
        <v>23</v>
      </c>
      <c r="J17" s="24">
        <f t="shared" si="0"/>
        <v>472</v>
      </c>
    </row>
    <row r="18" spans="2:10" ht="15.75" thickTop="1"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">
      <c r="A19" s="211" t="s">
        <v>21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1" spans="3:10" ht="15.75">
      <c r="C21" s="196" t="s">
        <v>22</v>
      </c>
      <c r="D21" s="196"/>
      <c r="E21" s="196"/>
      <c r="F21" s="196"/>
      <c r="G21" s="196"/>
      <c r="H21" s="196"/>
      <c r="I21" s="196"/>
      <c r="J21" s="196"/>
    </row>
    <row r="22" spans="4:10" ht="15.75" customHeight="1">
      <c r="D22" s="196" t="s">
        <v>23</v>
      </c>
      <c r="E22" s="196"/>
      <c r="F22" s="196"/>
      <c r="G22" s="196"/>
      <c r="H22" s="196"/>
      <c r="I22" s="196"/>
      <c r="J22" s="26"/>
    </row>
    <row r="42" spans="2:6" ht="15">
      <c r="B42" s="212" t="s">
        <v>24</v>
      </c>
      <c r="C42" s="212"/>
      <c r="D42" s="212"/>
      <c r="E42" s="212"/>
      <c r="F42" s="212"/>
    </row>
    <row r="43" spans="2:6" ht="15">
      <c r="B43" s="212" t="s">
        <v>25</v>
      </c>
      <c r="C43" s="212"/>
      <c r="D43" s="212"/>
      <c r="E43" s="212"/>
      <c r="F43" s="212"/>
    </row>
    <row r="44" spans="2:8" ht="15">
      <c r="B44" s="212" t="s">
        <v>26</v>
      </c>
      <c r="C44" s="212"/>
      <c r="D44" s="212"/>
      <c r="E44" s="212"/>
      <c r="F44" s="212"/>
      <c r="G44" s="212"/>
      <c r="H44" s="212"/>
    </row>
    <row r="45" spans="2:6" ht="15">
      <c r="B45" s="212" t="s">
        <v>27</v>
      </c>
      <c r="C45" s="212"/>
      <c r="D45" s="212"/>
      <c r="E45" s="27"/>
      <c r="F45" s="27"/>
    </row>
    <row r="46" spans="2:8" ht="15">
      <c r="B46" s="212" t="s">
        <v>28</v>
      </c>
      <c r="C46" s="212"/>
      <c r="D46" s="212"/>
      <c r="E46" s="212"/>
      <c r="F46" s="212"/>
      <c r="G46" s="212"/>
      <c r="H46" s="212"/>
    </row>
    <row r="47" spans="2:9" ht="15">
      <c r="B47" s="212" t="s">
        <v>29</v>
      </c>
      <c r="C47" s="212"/>
      <c r="D47" s="212"/>
      <c r="E47" s="212"/>
      <c r="F47" s="212"/>
      <c r="G47" s="212"/>
      <c r="H47" s="212"/>
      <c r="I47" s="212"/>
    </row>
    <row r="48" spans="2:9" ht="15">
      <c r="B48" s="212" t="s">
        <v>30</v>
      </c>
      <c r="C48" s="212"/>
      <c r="D48" s="212"/>
      <c r="E48" s="212"/>
      <c r="F48" s="27"/>
      <c r="G48" s="27"/>
      <c r="H48" s="27"/>
      <c r="I48" s="27"/>
    </row>
  </sheetData>
  <sheetProtection/>
  <mergeCells count="24">
    <mergeCell ref="B47:I47"/>
    <mergeCell ref="B48:E48"/>
    <mergeCell ref="D22:I22"/>
    <mergeCell ref="B42:F42"/>
    <mergeCell ref="B43:F43"/>
    <mergeCell ref="B44:H44"/>
    <mergeCell ref="B45:D45"/>
    <mergeCell ref="B46:H46"/>
    <mergeCell ref="F9:F10"/>
    <mergeCell ref="G9:G10"/>
    <mergeCell ref="H9:H10"/>
    <mergeCell ref="I9:I10"/>
    <mergeCell ref="J9:J10"/>
    <mergeCell ref="A19:J19"/>
    <mergeCell ref="C21:J21"/>
    <mergeCell ref="A3:D3"/>
    <mergeCell ref="A4:D4"/>
    <mergeCell ref="D5:I5"/>
    <mergeCell ref="D6:I6"/>
    <mergeCell ref="B8:B10"/>
    <mergeCell ref="C8:C10"/>
    <mergeCell ref="D8:J8"/>
    <mergeCell ref="D9:D10"/>
    <mergeCell ref="E9:E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2.140625" style="0" customWidth="1"/>
    <col min="2" max="2" width="14.57421875" style="0" customWidth="1"/>
    <col min="3" max="3" width="14.140625" style="0" customWidth="1"/>
    <col min="4" max="4" width="14.00390625" style="0" customWidth="1"/>
    <col min="5" max="5" width="14.28125" style="0" customWidth="1"/>
    <col min="6" max="6" width="14.140625" style="0" customWidth="1"/>
    <col min="7" max="7" width="15.57421875" style="0" customWidth="1"/>
    <col min="8" max="8" width="15.28125" style="0" customWidth="1"/>
    <col min="9" max="9" width="15.140625" style="0" customWidth="1"/>
    <col min="10" max="10" width="13.57421875" style="0" customWidth="1"/>
    <col min="11" max="11" width="13.7109375" style="0" customWidth="1"/>
  </cols>
  <sheetData>
    <row r="3" spans="1:5" ht="15">
      <c r="A3" s="214" t="s">
        <v>0</v>
      </c>
      <c r="B3" s="214"/>
      <c r="C3" s="214"/>
      <c r="D3" s="214"/>
      <c r="E3" s="214"/>
    </row>
    <row r="4" spans="1:11" ht="15">
      <c r="A4" s="215" t="s">
        <v>31</v>
      </c>
      <c r="B4" s="215"/>
      <c r="C4" s="215"/>
      <c r="D4" s="215"/>
      <c r="E4" s="215"/>
      <c r="K4" s="28" t="s">
        <v>32</v>
      </c>
    </row>
    <row r="7" spans="1:12" ht="20.25">
      <c r="A7" s="216" t="s">
        <v>33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8">
      <c r="A8" s="217" t="s">
        <v>23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10" ht="15.75" thickBot="1"/>
    <row r="11" spans="2:11" ht="15.75" thickTop="1">
      <c r="B11" s="218" t="s">
        <v>5</v>
      </c>
      <c r="C11" s="221" t="s">
        <v>34</v>
      </c>
      <c r="D11" s="224" t="s">
        <v>35</v>
      </c>
      <c r="E11" s="225"/>
      <c r="F11" s="225"/>
      <c r="G11" s="225"/>
      <c r="H11" s="225"/>
      <c r="I11" s="225"/>
      <c r="J11" s="225"/>
      <c r="K11" s="226"/>
    </row>
    <row r="12" spans="2:11" ht="15">
      <c r="B12" s="219"/>
      <c r="C12" s="222"/>
      <c r="D12" s="227" t="s">
        <v>36</v>
      </c>
      <c r="E12" s="227" t="s">
        <v>37</v>
      </c>
      <c r="F12" s="227" t="s">
        <v>38</v>
      </c>
      <c r="G12" s="227" t="s">
        <v>39</v>
      </c>
      <c r="H12" s="227" t="s">
        <v>40</v>
      </c>
      <c r="I12" s="227" t="s">
        <v>41</v>
      </c>
      <c r="J12" s="227" t="s">
        <v>42</v>
      </c>
      <c r="K12" s="228" t="s">
        <v>43</v>
      </c>
    </row>
    <row r="13" spans="2:11" ht="50.25" customHeight="1" thickBot="1">
      <c r="B13" s="220"/>
      <c r="C13" s="223"/>
      <c r="D13" s="223"/>
      <c r="E13" s="223"/>
      <c r="F13" s="223"/>
      <c r="G13" s="223"/>
      <c r="H13" s="223"/>
      <c r="I13" s="223"/>
      <c r="J13" s="223"/>
      <c r="K13" s="229"/>
    </row>
    <row r="14" spans="2:11" ht="15.75" thickBot="1">
      <c r="B14" s="29">
        <v>1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0">
        <v>8</v>
      </c>
      <c r="J14" s="31">
        <v>9</v>
      </c>
      <c r="K14" s="32">
        <v>10</v>
      </c>
    </row>
    <row r="15" spans="2:11" ht="15">
      <c r="B15" s="9" t="s">
        <v>15</v>
      </c>
      <c r="C15" s="33">
        <f>SUM(D15:K15)</f>
        <v>1491</v>
      </c>
      <c r="D15" s="33">
        <v>292</v>
      </c>
      <c r="E15" s="33">
        <v>104</v>
      </c>
      <c r="F15" s="33">
        <v>96</v>
      </c>
      <c r="G15" s="33">
        <v>571</v>
      </c>
      <c r="H15" s="33">
        <v>148</v>
      </c>
      <c r="I15" s="33">
        <v>33</v>
      </c>
      <c r="J15" s="34">
        <v>136</v>
      </c>
      <c r="K15" s="35">
        <v>111</v>
      </c>
    </row>
    <row r="16" spans="2:11" ht="15.75" customHeight="1">
      <c r="B16" s="9" t="s">
        <v>44</v>
      </c>
      <c r="C16" s="36">
        <f>SUM(D16:K16)</f>
        <v>707</v>
      </c>
      <c r="D16" s="37">
        <v>111</v>
      </c>
      <c r="E16" s="37">
        <v>54</v>
      </c>
      <c r="F16" s="37">
        <v>31</v>
      </c>
      <c r="G16" s="37">
        <v>215</v>
      </c>
      <c r="H16" s="37">
        <v>8</v>
      </c>
      <c r="I16" s="37">
        <v>15</v>
      </c>
      <c r="J16" s="37">
        <v>91</v>
      </c>
      <c r="K16" s="38">
        <v>182</v>
      </c>
    </row>
    <row r="17" spans="2:11" ht="17.25" customHeight="1">
      <c r="B17" s="17" t="s">
        <v>19</v>
      </c>
      <c r="C17" s="36">
        <f>SUM(D17:K17)</f>
        <v>220</v>
      </c>
      <c r="D17" s="39">
        <v>94</v>
      </c>
      <c r="E17" s="39">
        <v>23</v>
      </c>
      <c r="F17" s="39">
        <v>19</v>
      </c>
      <c r="G17" s="39">
        <v>41</v>
      </c>
      <c r="H17" s="39">
        <v>11</v>
      </c>
      <c r="I17" s="39">
        <v>3</v>
      </c>
      <c r="J17" s="39">
        <v>17</v>
      </c>
      <c r="K17" s="40">
        <v>12</v>
      </c>
    </row>
    <row r="18" spans="2:12" ht="15" customHeight="1">
      <c r="B18" s="17" t="s">
        <v>18</v>
      </c>
      <c r="C18" s="33">
        <f>SUM(D18:K18)</f>
        <v>106</v>
      </c>
      <c r="D18" s="41">
        <v>35</v>
      </c>
      <c r="E18" s="41">
        <v>11</v>
      </c>
      <c r="F18" s="41">
        <v>7</v>
      </c>
      <c r="G18" s="41">
        <v>35</v>
      </c>
      <c r="H18" s="41">
        <v>9</v>
      </c>
      <c r="I18" s="41">
        <v>1</v>
      </c>
      <c r="J18" s="42">
        <v>4</v>
      </c>
      <c r="K18" s="43">
        <v>4</v>
      </c>
      <c r="L18" s="44"/>
    </row>
    <row r="19" spans="2:11" ht="15.75" customHeight="1" thickBot="1">
      <c r="B19" s="45" t="s">
        <v>17</v>
      </c>
      <c r="C19" s="46">
        <f>SUM(D19:K19)</f>
        <v>107</v>
      </c>
      <c r="D19" s="46">
        <v>33</v>
      </c>
      <c r="E19" s="46">
        <v>16</v>
      </c>
      <c r="F19" s="46">
        <v>5</v>
      </c>
      <c r="G19" s="46">
        <v>25</v>
      </c>
      <c r="H19" s="46">
        <v>11</v>
      </c>
      <c r="I19" s="46">
        <v>5</v>
      </c>
      <c r="J19" s="47">
        <v>2</v>
      </c>
      <c r="K19" s="48">
        <v>10</v>
      </c>
    </row>
    <row r="20" spans="2:11" ht="15.75" thickBot="1">
      <c r="B20" s="49" t="s">
        <v>20</v>
      </c>
      <c r="C20" s="50">
        <f>SUM(C15:C19)</f>
        <v>2631</v>
      </c>
      <c r="D20" s="50">
        <f aca="true" t="shared" si="0" ref="D20:K20">SUM(D15:D19)</f>
        <v>565</v>
      </c>
      <c r="E20" s="50">
        <f t="shared" si="0"/>
        <v>208</v>
      </c>
      <c r="F20" s="50">
        <f t="shared" si="0"/>
        <v>158</v>
      </c>
      <c r="G20" s="50">
        <f t="shared" si="0"/>
        <v>887</v>
      </c>
      <c r="H20" s="50">
        <f t="shared" si="0"/>
        <v>187</v>
      </c>
      <c r="I20" s="50">
        <f t="shared" si="0"/>
        <v>57</v>
      </c>
      <c r="J20" s="50">
        <f t="shared" si="0"/>
        <v>250</v>
      </c>
      <c r="K20" s="51">
        <f t="shared" si="0"/>
        <v>319</v>
      </c>
    </row>
    <row r="21" ht="15.75" thickTop="1"/>
    <row r="23" spans="3:10" ht="15.75">
      <c r="C23" s="213" t="s">
        <v>33</v>
      </c>
      <c r="D23" s="213"/>
      <c r="E23" s="213"/>
      <c r="F23" s="213"/>
      <c r="G23" s="213"/>
      <c r="H23" s="213"/>
      <c r="I23" s="213"/>
      <c r="J23" s="213"/>
    </row>
    <row r="24" spans="3:10" ht="15.75">
      <c r="C24" s="213"/>
      <c r="D24" s="213"/>
      <c r="E24" s="213"/>
      <c r="F24" s="213"/>
      <c r="G24" s="213"/>
      <c r="H24" s="213"/>
      <c r="I24" s="213"/>
      <c r="J24" s="26"/>
    </row>
    <row r="44" spans="3:7" ht="15">
      <c r="C44" s="212" t="s">
        <v>45</v>
      </c>
      <c r="D44" s="212"/>
      <c r="E44" s="212"/>
      <c r="F44" s="212"/>
      <c r="G44" s="212"/>
    </row>
    <row r="45" spans="3:7" ht="15">
      <c r="C45" s="212" t="s">
        <v>46</v>
      </c>
      <c r="D45" s="212"/>
      <c r="E45" s="212"/>
      <c r="F45" s="212"/>
      <c r="G45" s="212"/>
    </row>
    <row r="46" spans="3:6" ht="15">
      <c r="C46" s="212" t="s">
        <v>47</v>
      </c>
      <c r="D46" s="212"/>
      <c r="E46" s="212"/>
      <c r="F46" s="212"/>
    </row>
    <row r="47" spans="3:6" ht="15">
      <c r="C47" s="212" t="s">
        <v>48</v>
      </c>
      <c r="D47" s="212"/>
      <c r="E47" s="212"/>
      <c r="F47" s="212"/>
    </row>
    <row r="48" spans="3:7" ht="15">
      <c r="C48" s="212" t="s">
        <v>49</v>
      </c>
      <c r="D48" s="212"/>
      <c r="E48" s="212"/>
      <c r="F48" s="212"/>
      <c r="G48" s="212"/>
    </row>
    <row r="49" spans="3:5" ht="15">
      <c r="C49" s="212" t="s">
        <v>50</v>
      </c>
      <c r="D49" s="212"/>
      <c r="E49" s="212"/>
    </row>
    <row r="50" spans="3:5" ht="15">
      <c r="C50" s="212" t="s">
        <v>51</v>
      </c>
      <c r="D50" s="212"/>
      <c r="E50" s="212"/>
    </row>
    <row r="51" ht="15">
      <c r="C51" s="52" t="s">
        <v>52</v>
      </c>
    </row>
  </sheetData>
  <sheetProtection/>
  <mergeCells count="24">
    <mergeCell ref="C49:E49"/>
    <mergeCell ref="C50:E50"/>
    <mergeCell ref="C24:I24"/>
    <mergeCell ref="C44:G44"/>
    <mergeCell ref="C45:G45"/>
    <mergeCell ref="C46:F46"/>
    <mergeCell ref="C47:F47"/>
    <mergeCell ref="C48:G48"/>
    <mergeCell ref="F12:F13"/>
    <mergeCell ref="G12:G13"/>
    <mergeCell ref="H12:H13"/>
    <mergeCell ref="I12:I13"/>
    <mergeCell ref="J12:J13"/>
    <mergeCell ref="K12:K13"/>
    <mergeCell ref="C23:J23"/>
    <mergeCell ref="A3:E3"/>
    <mergeCell ref="A4:E4"/>
    <mergeCell ref="A7:L7"/>
    <mergeCell ref="A8:L8"/>
    <mergeCell ref="B11:B13"/>
    <mergeCell ref="C11:C13"/>
    <mergeCell ref="D11:K11"/>
    <mergeCell ref="D12:D13"/>
    <mergeCell ref="E12:E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A1">
      <selection activeCell="Q65" sqref="Q65"/>
    </sheetView>
  </sheetViews>
  <sheetFormatPr defaultColWidth="9.140625" defaultRowHeight="15"/>
  <cols>
    <col min="1" max="1" width="1.421875" style="0" customWidth="1"/>
    <col min="4" max="4" width="6.7109375" style="0" customWidth="1"/>
    <col min="5" max="5" width="8.00390625" style="0" customWidth="1"/>
    <col min="6" max="6" width="6.7109375" style="0" customWidth="1"/>
    <col min="7" max="7" width="7.28125" style="0" customWidth="1"/>
    <col min="8" max="12" width="6.7109375" style="0" customWidth="1"/>
    <col min="13" max="13" width="7.28125" style="0" customWidth="1"/>
    <col min="14" max="20" width="6.7109375" style="0" customWidth="1"/>
    <col min="21" max="21" width="7.140625" style="0" customWidth="1"/>
  </cols>
  <sheetData>
    <row r="2" spans="1:6" ht="15">
      <c r="A2" s="215" t="s">
        <v>0</v>
      </c>
      <c r="B2" s="215"/>
      <c r="C2" s="215"/>
      <c r="D2" s="215"/>
      <c r="E2" s="215"/>
      <c r="F2" s="215"/>
    </row>
    <row r="3" spans="1:19" ht="15">
      <c r="A3" s="215" t="s">
        <v>1</v>
      </c>
      <c r="B3" s="215"/>
      <c r="C3" s="215"/>
      <c r="D3" s="215"/>
      <c r="E3" s="215"/>
      <c r="F3" s="215"/>
      <c r="S3" s="53" t="s">
        <v>53</v>
      </c>
    </row>
    <row r="5" spans="2:21" ht="18">
      <c r="B5" s="217" t="s">
        <v>54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2:21" ht="16.5">
      <c r="B6" s="232" t="s">
        <v>23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ht="15.75" thickBot="1"/>
    <row r="8" spans="2:21" ht="15.75" thickTop="1">
      <c r="B8" s="233" t="s">
        <v>55</v>
      </c>
      <c r="C8" s="236" t="s">
        <v>56</v>
      </c>
      <c r="D8" s="239" t="s">
        <v>34</v>
      </c>
      <c r="E8" s="239"/>
      <c r="F8" s="239" t="s">
        <v>35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/>
    </row>
    <row r="9" spans="2:21" ht="15">
      <c r="B9" s="234"/>
      <c r="C9" s="237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1"/>
    </row>
    <row r="10" spans="2:21" ht="15">
      <c r="B10" s="234"/>
      <c r="C10" s="237"/>
      <c r="D10" s="230"/>
      <c r="E10" s="230"/>
      <c r="F10" s="230" t="s">
        <v>57</v>
      </c>
      <c r="G10" s="230"/>
      <c r="H10" s="230" t="s">
        <v>37</v>
      </c>
      <c r="I10" s="230"/>
      <c r="J10" s="230" t="s">
        <v>38</v>
      </c>
      <c r="K10" s="230"/>
      <c r="L10" s="230" t="s">
        <v>39</v>
      </c>
      <c r="M10" s="230"/>
      <c r="N10" s="230" t="s">
        <v>40</v>
      </c>
      <c r="O10" s="230"/>
      <c r="P10" s="230" t="s">
        <v>41</v>
      </c>
      <c r="Q10" s="230"/>
      <c r="R10" s="241" t="s">
        <v>58</v>
      </c>
      <c r="S10" s="242"/>
      <c r="T10" s="230" t="s">
        <v>43</v>
      </c>
      <c r="U10" s="231"/>
    </row>
    <row r="11" spans="2:21" ht="15">
      <c r="B11" s="234"/>
      <c r="C11" s="237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43"/>
      <c r="S11" s="244"/>
      <c r="T11" s="230"/>
      <c r="U11" s="231"/>
    </row>
    <row r="12" spans="2:21" ht="15">
      <c r="B12" s="234"/>
      <c r="C12" s="237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45"/>
      <c r="S12" s="246"/>
      <c r="T12" s="230"/>
      <c r="U12" s="231"/>
    </row>
    <row r="13" spans="2:21" ht="22.5" customHeight="1" thickBot="1">
      <c r="B13" s="234"/>
      <c r="C13" s="237"/>
      <c r="D13" s="247" t="s">
        <v>59</v>
      </c>
      <c r="E13" s="247" t="s">
        <v>60</v>
      </c>
      <c r="F13" s="247" t="s">
        <v>59</v>
      </c>
      <c r="G13" s="247" t="s">
        <v>60</v>
      </c>
      <c r="H13" s="247" t="s">
        <v>59</v>
      </c>
      <c r="I13" s="247" t="s">
        <v>60</v>
      </c>
      <c r="J13" s="247" t="s">
        <v>59</v>
      </c>
      <c r="K13" s="247" t="s">
        <v>60</v>
      </c>
      <c r="L13" s="247" t="s">
        <v>59</v>
      </c>
      <c r="M13" s="247" t="s">
        <v>60</v>
      </c>
      <c r="N13" s="247" t="s">
        <v>59</v>
      </c>
      <c r="O13" s="247" t="s">
        <v>60</v>
      </c>
      <c r="P13" s="247" t="s">
        <v>59</v>
      </c>
      <c r="Q13" s="247" t="s">
        <v>60</v>
      </c>
      <c r="R13" s="247" t="s">
        <v>59</v>
      </c>
      <c r="S13" s="247" t="s">
        <v>60</v>
      </c>
      <c r="T13" s="247" t="s">
        <v>59</v>
      </c>
      <c r="U13" s="249" t="s">
        <v>60</v>
      </c>
    </row>
    <row r="14" spans="2:21" ht="15.75" hidden="1" thickBot="1">
      <c r="B14" s="234"/>
      <c r="C14" s="23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9"/>
    </row>
    <row r="15" spans="2:21" ht="15.75" hidden="1" thickBot="1">
      <c r="B15" s="235"/>
      <c r="C15" s="23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50"/>
    </row>
    <row r="16" spans="2:21" ht="15.75" thickBot="1">
      <c r="B16" s="54">
        <v>1</v>
      </c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6">
        <v>16</v>
      </c>
      <c r="R16" s="55">
        <v>17</v>
      </c>
      <c r="S16" s="55">
        <v>18</v>
      </c>
      <c r="T16" s="55">
        <v>19</v>
      </c>
      <c r="U16" s="57">
        <v>20</v>
      </c>
    </row>
    <row r="17" spans="2:21" ht="15">
      <c r="B17" s="58" t="s">
        <v>61</v>
      </c>
      <c r="C17" s="59">
        <v>116</v>
      </c>
      <c r="D17" s="59">
        <v>116</v>
      </c>
      <c r="E17" s="60">
        <v>6993.03</v>
      </c>
      <c r="F17" s="59">
        <v>36</v>
      </c>
      <c r="G17" s="60">
        <v>1948.01</v>
      </c>
      <c r="H17" s="59">
        <v>7</v>
      </c>
      <c r="I17" s="60">
        <v>288</v>
      </c>
      <c r="J17" s="59">
        <v>10</v>
      </c>
      <c r="K17" s="60">
        <v>698.4300000000001</v>
      </c>
      <c r="L17" s="59">
        <v>57</v>
      </c>
      <c r="M17" s="60">
        <v>3980.69</v>
      </c>
      <c r="N17" s="59">
        <v>0</v>
      </c>
      <c r="O17" s="60">
        <v>0</v>
      </c>
      <c r="P17" s="59">
        <v>1</v>
      </c>
      <c r="Q17" s="60">
        <v>0</v>
      </c>
      <c r="R17" s="59">
        <v>3</v>
      </c>
      <c r="S17" s="60">
        <v>42.9</v>
      </c>
      <c r="T17" s="59">
        <v>2</v>
      </c>
      <c r="U17" s="61">
        <v>35</v>
      </c>
    </row>
    <row r="18" spans="2:21" ht="22.5">
      <c r="B18" s="62" t="s">
        <v>62</v>
      </c>
      <c r="C18" s="59">
        <v>185</v>
      </c>
      <c r="D18" s="59">
        <v>185</v>
      </c>
      <c r="E18" s="60">
        <v>47172.67999999999</v>
      </c>
      <c r="F18" s="59">
        <v>74</v>
      </c>
      <c r="G18" s="60">
        <v>16688.699999999997</v>
      </c>
      <c r="H18" s="59">
        <v>15</v>
      </c>
      <c r="I18" s="60">
        <v>5446.8099999999995</v>
      </c>
      <c r="J18" s="59">
        <v>7</v>
      </c>
      <c r="K18" s="60">
        <v>2931.0299999999997</v>
      </c>
      <c r="L18" s="59">
        <v>72</v>
      </c>
      <c r="M18" s="60">
        <v>19042.629999999997</v>
      </c>
      <c r="N18" s="59">
        <v>1</v>
      </c>
      <c r="O18" s="60">
        <v>57</v>
      </c>
      <c r="P18" s="59">
        <v>3</v>
      </c>
      <c r="Q18" s="60">
        <v>336.95</v>
      </c>
      <c r="R18" s="59">
        <v>6</v>
      </c>
      <c r="S18" s="60">
        <v>976.2</v>
      </c>
      <c r="T18" s="59">
        <v>7</v>
      </c>
      <c r="U18" s="61">
        <v>1693.3600000000001</v>
      </c>
    </row>
    <row r="19" spans="2:21" ht="22.5">
      <c r="B19" s="62" t="s">
        <v>63</v>
      </c>
      <c r="C19" s="59">
        <v>31</v>
      </c>
      <c r="D19" s="59">
        <v>31</v>
      </c>
      <c r="E19" s="60">
        <v>6636.47</v>
      </c>
      <c r="F19" s="59">
        <v>9</v>
      </c>
      <c r="G19" s="60">
        <v>1069.41</v>
      </c>
      <c r="H19" s="59">
        <v>2</v>
      </c>
      <c r="I19" s="60">
        <v>395.2</v>
      </c>
      <c r="J19" s="59">
        <v>5</v>
      </c>
      <c r="K19" s="60">
        <v>316.99</v>
      </c>
      <c r="L19" s="59">
        <v>9</v>
      </c>
      <c r="M19" s="60">
        <v>1034.0700000000002</v>
      </c>
      <c r="N19" s="59">
        <v>1</v>
      </c>
      <c r="O19" s="60">
        <v>0</v>
      </c>
      <c r="P19" s="59">
        <v>0</v>
      </c>
      <c r="Q19" s="60">
        <v>0</v>
      </c>
      <c r="R19" s="59">
        <v>2</v>
      </c>
      <c r="S19" s="60">
        <v>2770</v>
      </c>
      <c r="T19" s="59">
        <v>3</v>
      </c>
      <c r="U19" s="61">
        <v>1050.8</v>
      </c>
    </row>
    <row r="20" spans="2:21" ht="22.5">
      <c r="B20" s="62" t="s">
        <v>64</v>
      </c>
      <c r="C20" s="59">
        <v>201</v>
      </c>
      <c r="D20" s="59">
        <v>201</v>
      </c>
      <c r="E20" s="60">
        <v>25794.219999999998</v>
      </c>
      <c r="F20" s="59">
        <v>79</v>
      </c>
      <c r="G20" s="60">
        <v>10459.2</v>
      </c>
      <c r="H20" s="59">
        <v>11</v>
      </c>
      <c r="I20" s="60">
        <v>1536.81</v>
      </c>
      <c r="J20" s="59">
        <v>9</v>
      </c>
      <c r="K20" s="60">
        <v>887.35</v>
      </c>
      <c r="L20" s="59">
        <v>72</v>
      </c>
      <c r="M20" s="60">
        <v>8128.299999999999</v>
      </c>
      <c r="N20" s="59">
        <v>2</v>
      </c>
      <c r="O20" s="60">
        <v>460.55</v>
      </c>
      <c r="P20" s="59">
        <v>8</v>
      </c>
      <c r="Q20" s="60">
        <v>1209.98</v>
      </c>
      <c r="R20" s="59">
        <v>13</v>
      </c>
      <c r="S20" s="60">
        <v>2024.15</v>
      </c>
      <c r="T20" s="59">
        <v>7</v>
      </c>
      <c r="U20" s="61">
        <v>1087.88</v>
      </c>
    </row>
    <row r="21" spans="2:21" ht="15">
      <c r="B21" s="62" t="s">
        <v>65</v>
      </c>
      <c r="C21" s="59">
        <v>29</v>
      </c>
      <c r="D21" s="59">
        <v>29</v>
      </c>
      <c r="E21" s="60">
        <v>15695.7</v>
      </c>
      <c r="F21" s="59">
        <v>10</v>
      </c>
      <c r="G21" s="60">
        <v>4577.18</v>
      </c>
      <c r="H21" s="59">
        <v>6</v>
      </c>
      <c r="I21" s="60">
        <v>3563.89</v>
      </c>
      <c r="J21" s="59">
        <v>1</v>
      </c>
      <c r="K21" s="60">
        <v>340</v>
      </c>
      <c r="L21" s="59">
        <v>9</v>
      </c>
      <c r="M21" s="60">
        <v>5235.63</v>
      </c>
      <c r="N21" s="59">
        <v>0</v>
      </c>
      <c r="O21" s="60">
        <v>0</v>
      </c>
      <c r="P21" s="59">
        <v>0</v>
      </c>
      <c r="Q21" s="60">
        <v>0</v>
      </c>
      <c r="R21" s="59">
        <v>1</v>
      </c>
      <c r="S21" s="60">
        <v>430</v>
      </c>
      <c r="T21" s="59">
        <v>2</v>
      </c>
      <c r="U21" s="61">
        <v>1549</v>
      </c>
    </row>
    <row r="22" spans="2:21" ht="22.5">
      <c r="B22" s="62" t="s">
        <v>66</v>
      </c>
      <c r="C22" s="59">
        <v>24</v>
      </c>
      <c r="D22" s="59">
        <v>24</v>
      </c>
      <c r="E22" s="60">
        <v>183171.55000000002</v>
      </c>
      <c r="F22" s="59">
        <v>1</v>
      </c>
      <c r="G22" s="60">
        <v>14655.58</v>
      </c>
      <c r="H22" s="59">
        <v>4</v>
      </c>
      <c r="I22" s="60">
        <v>42728.52</v>
      </c>
      <c r="J22" s="59">
        <v>3</v>
      </c>
      <c r="K22" s="60">
        <v>25482.51</v>
      </c>
      <c r="L22" s="59">
        <v>8</v>
      </c>
      <c r="M22" s="60">
        <v>53978</v>
      </c>
      <c r="N22" s="59">
        <v>1</v>
      </c>
      <c r="O22" s="60">
        <v>12440.29</v>
      </c>
      <c r="P22" s="59">
        <v>0</v>
      </c>
      <c r="Q22" s="60">
        <v>0</v>
      </c>
      <c r="R22" s="59">
        <v>3</v>
      </c>
      <c r="S22" s="60">
        <v>200</v>
      </c>
      <c r="T22" s="59">
        <v>4</v>
      </c>
      <c r="U22" s="61">
        <v>33686.65</v>
      </c>
    </row>
    <row r="23" spans="2:21" ht="22.5">
      <c r="B23" s="62" t="s">
        <v>67</v>
      </c>
      <c r="C23" s="59">
        <v>48</v>
      </c>
      <c r="D23" s="59">
        <v>33</v>
      </c>
      <c r="E23" s="60">
        <v>764650.72</v>
      </c>
      <c r="F23" s="59">
        <v>4</v>
      </c>
      <c r="G23" s="60">
        <v>18528</v>
      </c>
      <c r="H23" s="59">
        <v>4</v>
      </c>
      <c r="I23" s="60">
        <v>188.8</v>
      </c>
      <c r="J23" s="59">
        <v>1</v>
      </c>
      <c r="K23" s="60">
        <v>0</v>
      </c>
      <c r="L23" s="59">
        <v>18</v>
      </c>
      <c r="M23" s="60">
        <v>584519.9</v>
      </c>
      <c r="N23" s="59">
        <v>1</v>
      </c>
      <c r="O23" s="60">
        <v>0</v>
      </c>
      <c r="P23" s="59">
        <v>0</v>
      </c>
      <c r="Q23" s="60">
        <v>0</v>
      </c>
      <c r="R23" s="59">
        <v>1</v>
      </c>
      <c r="S23" s="60">
        <v>200</v>
      </c>
      <c r="T23" s="59">
        <v>4</v>
      </c>
      <c r="U23" s="61">
        <v>161214.02</v>
      </c>
    </row>
    <row r="24" spans="2:21" ht="22.5">
      <c r="B24" s="63" t="s">
        <v>68</v>
      </c>
      <c r="C24" s="59">
        <v>198</v>
      </c>
      <c r="D24" s="59">
        <v>198</v>
      </c>
      <c r="E24" s="60">
        <v>254970.59000000003</v>
      </c>
      <c r="F24" s="59">
        <v>60</v>
      </c>
      <c r="G24" s="60">
        <v>205881.34000000003</v>
      </c>
      <c r="H24" s="59">
        <v>9</v>
      </c>
      <c r="I24" s="60">
        <v>6520.84</v>
      </c>
      <c r="J24" s="59">
        <v>7</v>
      </c>
      <c r="K24" s="60">
        <v>762.99</v>
      </c>
      <c r="L24" s="59">
        <v>80</v>
      </c>
      <c r="M24" s="60">
        <v>20044.01</v>
      </c>
      <c r="N24" s="59">
        <v>9</v>
      </c>
      <c r="O24" s="60">
        <v>9764.94</v>
      </c>
      <c r="P24" s="59">
        <v>6</v>
      </c>
      <c r="Q24" s="60">
        <v>2375.22</v>
      </c>
      <c r="R24" s="59">
        <v>13</v>
      </c>
      <c r="S24" s="60">
        <v>4193.92</v>
      </c>
      <c r="T24" s="59">
        <v>14</v>
      </c>
      <c r="U24" s="61">
        <v>5427.33</v>
      </c>
    </row>
    <row r="25" spans="2:21" ht="15.75" thickBot="1">
      <c r="B25" s="64" t="s">
        <v>69</v>
      </c>
      <c r="C25" s="65">
        <v>832</v>
      </c>
      <c r="D25" s="65">
        <v>817</v>
      </c>
      <c r="E25" s="66">
        <v>1305084.96</v>
      </c>
      <c r="F25" s="65">
        <v>273</v>
      </c>
      <c r="G25" s="66">
        <v>273807.42</v>
      </c>
      <c r="H25" s="65">
        <v>58</v>
      </c>
      <c r="I25" s="66">
        <v>60668.869999999995</v>
      </c>
      <c r="J25" s="65">
        <v>43</v>
      </c>
      <c r="K25" s="66">
        <v>31419.3</v>
      </c>
      <c r="L25" s="65">
        <v>325</v>
      </c>
      <c r="M25" s="66">
        <v>695963.23</v>
      </c>
      <c r="N25" s="65">
        <v>15</v>
      </c>
      <c r="O25" s="66">
        <v>22722.78</v>
      </c>
      <c r="P25" s="65">
        <v>18</v>
      </c>
      <c r="Q25" s="66">
        <v>3922.1499999999996</v>
      </c>
      <c r="R25" s="65">
        <v>42</v>
      </c>
      <c r="S25" s="66">
        <v>10837.17</v>
      </c>
      <c r="T25" s="65">
        <v>43</v>
      </c>
      <c r="U25" s="67">
        <v>205744.03999999998</v>
      </c>
    </row>
    <row r="26" spans="2:17" ht="15.75" thickTop="1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</row>
    <row r="27" spans="2:15" ht="18" customHeight="1">
      <c r="B27" s="213" t="s">
        <v>54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</sheetData>
  <sheetProtection/>
  <mergeCells count="36">
    <mergeCell ref="I13:I15"/>
    <mergeCell ref="B26:Q26"/>
    <mergeCell ref="B27:O27"/>
    <mergeCell ref="P13:P15"/>
    <mergeCell ref="Q13:Q15"/>
    <mergeCell ref="R13:R15"/>
    <mergeCell ref="D13:D15"/>
    <mergeCell ref="E13:E15"/>
    <mergeCell ref="F13:F15"/>
    <mergeCell ref="G13:G15"/>
    <mergeCell ref="H13:H15"/>
    <mergeCell ref="S13:S15"/>
    <mergeCell ref="T13:T15"/>
    <mergeCell ref="U13:U15"/>
    <mergeCell ref="J13:J15"/>
    <mergeCell ref="K13:K15"/>
    <mergeCell ref="L13:L15"/>
    <mergeCell ref="M13:M15"/>
    <mergeCell ref="N13:N15"/>
    <mergeCell ref="O13:O15"/>
    <mergeCell ref="H10:I12"/>
    <mergeCell ref="J10:K12"/>
    <mergeCell ref="L10:M12"/>
    <mergeCell ref="N10:O12"/>
    <mergeCell ref="P10:Q12"/>
    <mergeCell ref="R10:S12"/>
    <mergeCell ref="T10:U12"/>
    <mergeCell ref="A2:F2"/>
    <mergeCell ref="A3:F3"/>
    <mergeCell ref="B5:U5"/>
    <mergeCell ref="B6:U6"/>
    <mergeCell ref="B8:B15"/>
    <mergeCell ref="C8:C15"/>
    <mergeCell ref="D8:E12"/>
    <mergeCell ref="F8:U9"/>
    <mergeCell ref="F10:G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140625" style="0" customWidth="1"/>
    <col min="2" max="2" width="12.7109375" style="0" customWidth="1"/>
    <col min="3" max="3" width="9.7109375" style="0" customWidth="1"/>
    <col min="4" max="4" width="6.7109375" style="0" customWidth="1"/>
    <col min="5" max="5" width="7.8515625" style="0" customWidth="1"/>
    <col min="6" max="12" width="6.7109375" style="0" customWidth="1"/>
    <col min="13" max="13" width="7.57421875" style="0" customWidth="1"/>
    <col min="14" max="21" width="6.7109375" style="0" customWidth="1"/>
  </cols>
  <sheetData>
    <row r="1" spans="1:9" ht="15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2" spans="1:19" ht="15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S2" s="68" t="s">
        <v>70</v>
      </c>
    </row>
    <row r="5" spans="2:21" ht="16.5">
      <c r="B5" s="232" t="s">
        <v>71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2:21" ht="16.5">
      <c r="B6" s="232" t="s">
        <v>23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ht="15.75" thickBot="1"/>
    <row r="8" spans="2:21" ht="16.5" thickBot="1" thickTop="1">
      <c r="B8" s="258" t="s">
        <v>72</v>
      </c>
      <c r="C8" s="261" t="s">
        <v>56</v>
      </c>
      <c r="D8" s="264" t="s">
        <v>34</v>
      </c>
      <c r="E8" s="265"/>
      <c r="F8" s="269" t="s">
        <v>35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2:21" ht="15">
      <c r="B9" s="259"/>
      <c r="C9" s="262"/>
      <c r="D9" s="254"/>
      <c r="E9" s="266"/>
      <c r="F9" s="271" t="s">
        <v>36</v>
      </c>
      <c r="G9" s="272"/>
      <c r="H9" s="252" t="s">
        <v>37</v>
      </c>
      <c r="I9" s="277"/>
      <c r="J9" s="279" t="s">
        <v>73</v>
      </c>
      <c r="K9" s="280"/>
      <c r="L9" s="271" t="s">
        <v>39</v>
      </c>
      <c r="M9" s="285"/>
      <c r="N9" s="279" t="s">
        <v>74</v>
      </c>
      <c r="O9" s="280"/>
      <c r="P9" s="252" t="s">
        <v>75</v>
      </c>
      <c r="Q9" s="277"/>
      <c r="R9" s="279" t="s">
        <v>76</v>
      </c>
      <c r="S9" s="280"/>
      <c r="T9" s="252" t="s">
        <v>77</v>
      </c>
      <c r="U9" s="253"/>
    </row>
    <row r="10" spans="2:21" ht="15">
      <c r="B10" s="259"/>
      <c r="C10" s="262"/>
      <c r="D10" s="254"/>
      <c r="E10" s="266"/>
      <c r="F10" s="273"/>
      <c r="G10" s="274"/>
      <c r="H10" s="254"/>
      <c r="I10" s="266"/>
      <c r="J10" s="281"/>
      <c r="K10" s="282"/>
      <c r="L10" s="273"/>
      <c r="M10" s="286"/>
      <c r="N10" s="281"/>
      <c r="O10" s="282"/>
      <c r="P10" s="254"/>
      <c r="Q10" s="266"/>
      <c r="R10" s="281"/>
      <c r="S10" s="282"/>
      <c r="T10" s="254"/>
      <c r="U10" s="255"/>
    </row>
    <row r="11" spans="2:21" ht="15.75" thickBot="1">
      <c r="B11" s="259"/>
      <c r="C11" s="262"/>
      <c r="D11" s="267"/>
      <c r="E11" s="268"/>
      <c r="F11" s="275"/>
      <c r="G11" s="276"/>
      <c r="H11" s="256"/>
      <c r="I11" s="278"/>
      <c r="J11" s="283"/>
      <c r="K11" s="284"/>
      <c r="L11" s="275"/>
      <c r="M11" s="287"/>
      <c r="N11" s="283"/>
      <c r="O11" s="284"/>
      <c r="P11" s="256"/>
      <c r="Q11" s="278"/>
      <c r="R11" s="283"/>
      <c r="S11" s="284"/>
      <c r="T11" s="256"/>
      <c r="U11" s="257"/>
    </row>
    <row r="12" spans="2:21" ht="15.75" thickBot="1">
      <c r="B12" s="259"/>
      <c r="C12" s="262"/>
      <c r="D12" s="288" t="s">
        <v>59</v>
      </c>
      <c r="E12" s="292" t="s">
        <v>60</v>
      </c>
      <c r="F12" s="290" t="s">
        <v>59</v>
      </c>
      <c r="G12" s="291" t="s">
        <v>60</v>
      </c>
      <c r="H12" s="288" t="s">
        <v>59</v>
      </c>
      <c r="I12" s="292" t="s">
        <v>60</v>
      </c>
      <c r="J12" s="290" t="s">
        <v>59</v>
      </c>
      <c r="K12" s="291" t="s">
        <v>60</v>
      </c>
      <c r="L12" s="288" t="s">
        <v>59</v>
      </c>
      <c r="M12" s="292" t="s">
        <v>60</v>
      </c>
      <c r="N12" s="290" t="s">
        <v>59</v>
      </c>
      <c r="O12" s="291" t="s">
        <v>60</v>
      </c>
      <c r="P12" s="288" t="s">
        <v>59</v>
      </c>
      <c r="Q12" s="292" t="s">
        <v>60</v>
      </c>
      <c r="R12" s="290" t="s">
        <v>59</v>
      </c>
      <c r="S12" s="291" t="s">
        <v>60</v>
      </c>
      <c r="T12" s="288" t="s">
        <v>59</v>
      </c>
      <c r="U12" s="289" t="s">
        <v>60</v>
      </c>
    </row>
    <row r="13" spans="2:21" ht="15.75" thickBot="1">
      <c r="B13" s="260"/>
      <c r="C13" s="263"/>
      <c r="D13" s="288"/>
      <c r="E13" s="292"/>
      <c r="F13" s="290"/>
      <c r="G13" s="291"/>
      <c r="H13" s="288"/>
      <c r="I13" s="292"/>
      <c r="J13" s="290"/>
      <c r="K13" s="291"/>
      <c r="L13" s="288"/>
      <c r="M13" s="292"/>
      <c r="N13" s="290"/>
      <c r="O13" s="291"/>
      <c r="P13" s="288"/>
      <c r="Q13" s="292"/>
      <c r="R13" s="290"/>
      <c r="S13" s="291"/>
      <c r="T13" s="288"/>
      <c r="U13" s="289"/>
    </row>
    <row r="14" spans="2:21" ht="15.75" thickBot="1">
      <c r="B14" s="69">
        <v>1</v>
      </c>
      <c r="C14" s="70">
        <v>2</v>
      </c>
      <c r="D14" s="71">
        <v>3</v>
      </c>
      <c r="E14" s="72">
        <v>4</v>
      </c>
      <c r="F14" s="73">
        <v>5</v>
      </c>
      <c r="G14" s="74">
        <v>6</v>
      </c>
      <c r="H14" s="71">
        <v>7</v>
      </c>
      <c r="I14" s="72">
        <v>8</v>
      </c>
      <c r="J14" s="73">
        <v>9</v>
      </c>
      <c r="K14" s="74">
        <v>10</v>
      </c>
      <c r="L14" s="71">
        <v>11</v>
      </c>
      <c r="M14" s="72">
        <v>12</v>
      </c>
      <c r="N14" s="73">
        <v>13</v>
      </c>
      <c r="O14" s="74">
        <v>14</v>
      </c>
      <c r="P14" s="71">
        <v>15</v>
      </c>
      <c r="Q14" s="72">
        <v>16</v>
      </c>
      <c r="R14" s="73">
        <v>17</v>
      </c>
      <c r="S14" s="74">
        <v>18</v>
      </c>
      <c r="T14" s="75">
        <v>19</v>
      </c>
      <c r="U14" s="76">
        <v>20</v>
      </c>
    </row>
    <row r="15" spans="2:21" ht="15">
      <c r="B15" s="77" t="s">
        <v>78</v>
      </c>
      <c r="C15" s="78">
        <v>77</v>
      </c>
      <c r="D15" s="79">
        <v>68</v>
      </c>
      <c r="E15" s="80">
        <v>50892.99</v>
      </c>
      <c r="F15" s="81">
        <v>7</v>
      </c>
      <c r="G15" s="82">
        <v>5881</v>
      </c>
      <c r="H15" s="79">
        <v>8</v>
      </c>
      <c r="I15" s="80">
        <v>4013.2</v>
      </c>
      <c r="J15" s="81">
        <v>6</v>
      </c>
      <c r="K15" s="82">
        <v>1455.58</v>
      </c>
      <c r="L15" s="79">
        <v>29</v>
      </c>
      <c r="M15" s="80">
        <v>26288.71</v>
      </c>
      <c r="N15" s="81">
        <v>1</v>
      </c>
      <c r="O15" s="82">
        <v>60</v>
      </c>
      <c r="P15" s="79">
        <v>1</v>
      </c>
      <c r="Q15" s="80">
        <v>180</v>
      </c>
      <c r="R15" s="81">
        <v>9</v>
      </c>
      <c r="S15" s="82">
        <v>12113.5</v>
      </c>
      <c r="T15" s="79">
        <v>7</v>
      </c>
      <c r="U15" s="83">
        <v>901</v>
      </c>
    </row>
    <row r="16" spans="2:21" ht="15">
      <c r="B16" s="84" t="s">
        <v>79</v>
      </c>
      <c r="C16" s="85">
        <v>102</v>
      </c>
      <c r="D16" s="86">
        <v>99</v>
      </c>
      <c r="E16" s="87">
        <v>12235.16</v>
      </c>
      <c r="F16" s="88">
        <v>15</v>
      </c>
      <c r="G16" s="89">
        <v>2408.23</v>
      </c>
      <c r="H16" s="86">
        <v>8</v>
      </c>
      <c r="I16" s="87">
        <v>1650</v>
      </c>
      <c r="J16" s="88">
        <v>5</v>
      </c>
      <c r="K16" s="89">
        <v>386.4</v>
      </c>
      <c r="L16" s="86">
        <v>35</v>
      </c>
      <c r="M16" s="87">
        <v>2393.37</v>
      </c>
      <c r="N16" s="88">
        <v>8</v>
      </c>
      <c r="O16" s="89">
        <v>1334</v>
      </c>
      <c r="P16" s="86">
        <v>0</v>
      </c>
      <c r="Q16" s="87">
        <v>0</v>
      </c>
      <c r="R16" s="88">
        <v>13</v>
      </c>
      <c r="S16" s="89">
        <v>3047.6</v>
      </c>
      <c r="T16" s="86">
        <v>15</v>
      </c>
      <c r="U16" s="90">
        <v>1015.56</v>
      </c>
    </row>
    <row r="17" spans="2:21" ht="15">
      <c r="B17" s="84" t="s">
        <v>80</v>
      </c>
      <c r="C17" s="85">
        <v>27</v>
      </c>
      <c r="D17" s="86">
        <v>27</v>
      </c>
      <c r="E17" s="87">
        <v>7231.3</v>
      </c>
      <c r="F17" s="88">
        <v>10</v>
      </c>
      <c r="G17" s="89">
        <v>5677.9</v>
      </c>
      <c r="H17" s="86">
        <v>2</v>
      </c>
      <c r="I17" s="87">
        <v>951.49</v>
      </c>
      <c r="J17" s="88">
        <v>1</v>
      </c>
      <c r="K17" s="89">
        <v>0</v>
      </c>
      <c r="L17" s="86">
        <v>3</v>
      </c>
      <c r="M17" s="87">
        <v>90.4</v>
      </c>
      <c r="N17" s="88">
        <v>3</v>
      </c>
      <c r="O17" s="89">
        <v>26.76</v>
      </c>
      <c r="P17" s="86">
        <v>1</v>
      </c>
      <c r="Q17" s="87">
        <v>18.19</v>
      </c>
      <c r="R17" s="88">
        <v>2</v>
      </c>
      <c r="S17" s="89">
        <v>28.82</v>
      </c>
      <c r="T17" s="86">
        <v>5</v>
      </c>
      <c r="U17" s="90">
        <v>437.74</v>
      </c>
    </row>
    <row r="18" spans="2:21" ht="33.75">
      <c r="B18" s="84" t="s">
        <v>81</v>
      </c>
      <c r="C18" s="85">
        <v>52</v>
      </c>
      <c r="D18" s="86">
        <v>52</v>
      </c>
      <c r="E18" s="87">
        <v>64414.62</v>
      </c>
      <c r="F18" s="88">
        <v>8</v>
      </c>
      <c r="G18" s="89">
        <v>8760.58</v>
      </c>
      <c r="H18" s="86">
        <v>16</v>
      </c>
      <c r="I18" s="87">
        <v>18215</v>
      </c>
      <c r="J18" s="88">
        <v>3</v>
      </c>
      <c r="K18" s="89">
        <v>12775</v>
      </c>
      <c r="L18" s="86">
        <v>16</v>
      </c>
      <c r="M18" s="87">
        <v>13928.24</v>
      </c>
      <c r="N18" s="88">
        <v>0</v>
      </c>
      <c r="O18" s="89">
        <v>0</v>
      </c>
      <c r="P18" s="86">
        <v>4</v>
      </c>
      <c r="Q18" s="87">
        <v>3495</v>
      </c>
      <c r="R18" s="88">
        <v>2</v>
      </c>
      <c r="S18" s="89">
        <v>1955</v>
      </c>
      <c r="T18" s="86">
        <v>3</v>
      </c>
      <c r="U18" s="90">
        <v>5285.8</v>
      </c>
    </row>
    <row r="19" spans="2:21" ht="17.25" customHeight="1">
      <c r="B19" s="91" t="s">
        <v>82</v>
      </c>
      <c r="C19" s="85">
        <v>136</v>
      </c>
      <c r="D19" s="86">
        <v>136</v>
      </c>
      <c r="E19" s="87">
        <v>235668.51</v>
      </c>
      <c r="F19" s="88">
        <v>19</v>
      </c>
      <c r="G19" s="89">
        <v>12741.579999999998</v>
      </c>
      <c r="H19" s="86">
        <v>29</v>
      </c>
      <c r="I19" s="87">
        <v>28908.469999999998</v>
      </c>
      <c r="J19" s="88">
        <v>3</v>
      </c>
      <c r="K19" s="89">
        <v>3290.91</v>
      </c>
      <c r="L19" s="86">
        <v>54</v>
      </c>
      <c r="M19" s="87">
        <v>112366.78</v>
      </c>
      <c r="N19" s="88">
        <v>1</v>
      </c>
      <c r="O19" s="89">
        <v>489.22</v>
      </c>
      <c r="P19" s="86">
        <v>3</v>
      </c>
      <c r="Q19" s="87">
        <v>4455</v>
      </c>
      <c r="R19" s="88">
        <v>16</v>
      </c>
      <c r="S19" s="89">
        <v>69623.95999999999</v>
      </c>
      <c r="T19" s="86">
        <v>11</v>
      </c>
      <c r="U19" s="90">
        <v>3792.59</v>
      </c>
    </row>
    <row r="20" spans="2:21" ht="22.5">
      <c r="B20" s="91" t="s">
        <v>83</v>
      </c>
      <c r="C20" s="85">
        <v>195</v>
      </c>
      <c r="D20" s="86">
        <v>83</v>
      </c>
      <c r="E20" s="87">
        <v>1623.23</v>
      </c>
      <c r="F20" s="88">
        <v>2</v>
      </c>
      <c r="G20" s="89">
        <v>710</v>
      </c>
      <c r="H20" s="86">
        <v>0</v>
      </c>
      <c r="I20" s="87">
        <v>0</v>
      </c>
      <c r="J20" s="88">
        <v>1</v>
      </c>
      <c r="K20" s="89">
        <v>40</v>
      </c>
      <c r="L20" s="86">
        <v>18</v>
      </c>
      <c r="M20" s="87">
        <v>0</v>
      </c>
      <c r="N20" s="88">
        <v>48</v>
      </c>
      <c r="O20" s="89">
        <v>59.53</v>
      </c>
      <c r="P20" s="86">
        <v>0</v>
      </c>
      <c r="Q20" s="87">
        <v>0</v>
      </c>
      <c r="R20" s="88">
        <v>9</v>
      </c>
      <c r="S20" s="89">
        <v>0</v>
      </c>
      <c r="T20" s="86">
        <v>5</v>
      </c>
      <c r="U20" s="90">
        <v>813.7</v>
      </c>
    </row>
    <row r="21" spans="2:21" ht="22.5">
      <c r="B21" s="91" t="s">
        <v>84</v>
      </c>
      <c r="C21" s="85">
        <v>58</v>
      </c>
      <c r="D21" s="86">
        <v>58</v>
      </c>
      <c r="E21" s="87">
        <v>1498.79</v>
      </c>
      <c r="F21" s="88">
        <v>14</v>
      </c>
      <c r="G21" s="89">
        <v>566.2199999999999</v>
      </c>
      <c r="H21" s="86">
        <v>0</v>
      </c>
      <c r="I21" s="87">
        <v>0</v>
      </c>
      <c r="J21" s="88">
        <v>4</v>
      </c>
      <c r="K21" s="89">
        <v>584.86</v>
      </c>
      <c r="L21" s="86">
        <v>13</v>
      </c>
      <c r="M21" s="87">
        <v>200.70999999999998</v>
      </c>
      <c r="N21" s="88">
        <v>12</v>
      </c>
      <c r="O21" s="89">
        <v>69</v>
      </c>
      <c r="P21" s="86">
        <v>0</v>
      </c>
      <c r="Q21" s="87">
        <v>0</v>
      </c>
      <c r="R21" s="88">
        <v>6</v>
      </c>
      <c r="S21" s="89">
        <v>63</v>
      </c>
      <c r="T21" s="86">
        <v>9</v>
      </c>
      <c r="U21" s="90">
        <v>15</v>
      </c>
    </row>
    <row r="22" spans="2:21" ht="19.5">
      <c r="B22" s="92" t="s">
        <v>85</v>
      </c>
      <c r="C22" s="85">
        <v>39</v>
      </c>
      <c r="D22" s="86">
        <v>39</v>
      </c>
      <c r="E22" s="87">
        <v>25334.71</v>
      </c>
      <c r="F22" s="88">
        <v>2</v>
      </c>
      <c r="G22" s="89">
        <v>0</v>
      </c>
      <c r="H22" s="86">
        <v>2</v>
      </c>
      <c r="I22" s="87">
        <v>578</v>
      </c>
      <c r="J22" s="88">
        <v>1</v>
      </c>
      <c r="K22" s="89">
        <v>0</v>
      </c>
      <c r="L22" s="86">
        <v>17</v>
      </c>
      <c r="M22" s="87">
        <v>11207.81</v>
      </c>
      <c r="N22" s="88">
        <v>1</v>
      </c>
      <c r="O22" s="89">
        <v>201</v>
      </c>
      <c r="P22" s="86">
        <v>2</v>
      </c>
      <c r="Q22" s="87">
        <v>371.61</v>
      </c>
      <c r="R22" s="88">
        <v>11</v>
      </c>
      <c r="S22" s="89">
        <v>12379.29</v>
      </c>
      <c r="T22" s="86">
        <v>3</v>
      </c>
      <c r="U22" s="90">
        <v>597</v>
      </c>
    </row>
    <row r="23" spans="2:21" ht="22.5">
      <c r="B23" s="91" t="s">
        <v>86</v>
      </c>
      <c r="C23" s="85">
        <v>12</v>
      </c>
      <c r="D23" s="86">
        <v>12</v>
      </c>
      <c r="E23" s="87">
        <v>1212.11</v>
      </c>
      <c r="F23" s="88">
        <v>2</v>
      </c>
      <c r="G23" s="89">
        <v>135</v>
      </c>
      <c r="H23" s="86">
        <v>0</v>
      </c>
      <c r="I23" s="87">
        <v>0</v>
      </c>
      <c r="J23" s="88">
        <v>1</v>
      </c>
      <c r="K23" s="89">
        <v>41</v>
      </c>
      <c r="L23" s="86">
        <v>7</v>
      </c>
      <c r="M23" s="87">
        <v>767</v>
      </c>
      <c r="N23" s="88">
        <v>0</v>
      </c>
      <c r="O23" s="89">
        <v>0</v>
      </c>
      <c r="P23" s="86">
        <v>0</v>
      </c>
      <c r="Q23" s="87">
        <v>0</v>
      </c>
      <c r="R23" s="88">
        <v>0</v>
      </c>
      <c r="S23" s="89">
        <v>0</v>
      </c>
      <c r="T23" s="86">
        <v>2</v>
      </c>
      <c r="U23" s="90">
        <v>269.11</v>
      </c>
    </row>
    <row r="24" spans="2:21" ht="17.25" customHeight="1" thickBot="1">
      <c r="B24" s="93" t="s">
        <v>87</v>
      </c>
      <c r="C24" s="94">
        <v>144</v>
      </c>
      <c r="D24" s="95">
        <v>144</v>
      </c>
      <c r="E24" s="96">
        <v>43771.21</v>
      </c>
      <c r="F24" s="97">
        <v>24</v>
      </c>
      <c r="G24" s="98">
        <v>2310.9599999999996</v>
      </c>
      <c r="H24" s="95">
        <v>15</v>
      </c>
      <c r="I24" s="96">
        <v>8042.91</v>
      </c>
      <c r="J24" s="97">
        <v>10</v>
      </c>
      <c r="K24" s="98">
        <v>11178.01</v>
      </c>
      <c r="L24" s="95">
        <v>46</v>
      </c>
      <c r="M24" s="96">
        <v>14071.14</v>
      </c>
      <c r="N24" s="97">
        <v>14</v>
      </c>
      <c r="O24" s="98">
        <v>396.7</v>
      </c>
      <c r="P24" s="95">
        <v>5</v>
      </c>
      <c r="Q24" s="96">
        <v>300.8</v>
      </c>
      <c r="R24" s="97">
        <v>16</v>
      </c>
      <c r="S24" s="98">
        <v>601.47</v>
      </c>
      <c r="T24" s="95">
        <v>14</v>
      </c>
      <c r="U24" s="99">
        <v>6869.22</v>
      </c>
    </row>
    <row r="25" spans="2:21" ht="15.75" thickBot="1">
      <c r="B25" s="100" t="s">
        <v>88</v>
      </c>
      <c r="C25" s="101">
        <v>842</v>
      </c>
      <c r="D25" s="102">
        <v>718</v>
      </c>
      <c r="E25" s="103">
        <v>443882.63</v>
      </c>
      <c r="F25" s="104">
        <v>103</v>
      </c>
      <c r="G25" s="105">
        <v>39191.47</v>
      </c>
      <c r="H25" s="102">
        <v>80</v>
      </c>
      <c r="I25" s="103">
        <v>62359.07000000001</v>
      </c>
      <c r="J25" s="104">
        <v>35</v>
      </c>
      <c r="K25" s="105">
        <v>29751.760000000002</v>
      </c>
      <c r="L25" s="102">
        <v>238</v>
      </c>
      <c r="M25" s="103">
        <v>181314.16</v>
      </c>
      <c r="N25" s="104">
        <v>88</v>
      </c>
      <c r="O25" s="105">
        <v>2636.21</v>
      </c>
      <c r="P25" s="102">
        <v>16</v>
      </c>
      <c r="Q25" s="103">
        <v>8820.6</v>
      </c>
      <c r="R25" s="104">
        <v>84</v>
      </c>
      <c r="S25" s="105">
        <v>99812.64</v>
      </c>
      <c r="T25" s="102">
        <v>74</v>
      </c>
      <c r="U25" s="106">
        <v>19996.719999999998</v>
      </c>
    </row>
    <row r="26" spans="11:21" ht="15.75" thickTop="1">
      <c r="K26" s="107"/>
      <c r="L26" s="108"/>
      <c r="M26" s="107"/>
      <c r="O26" s="107"/>
      <c r="Q26" s="107"/>
      <c r="U26" s="107"/>
    </row>
    <row r="27" spans="3:10" ht="15.75">
      <c r="C27" s="213" t="s">
        <v>89</v>
      </c>
      <c r="D27" s="213"/>
      <c r="E27" s="213"/>
      <c r="F27" s="213"/>
      <c r="G27" s="213"/>
      <c r="H27" s="213"/>
      <c r="I27" s="213"/>
      <c r="J27" s="213"/>
    </row>
  </sheetData>
  <sheetProtection/>
  <mergeCells count="35">
    <mergeCell ref="I12:I13"/>
    <mergeCell ref="C27:J27"/>
    <mergeCell ref="P12:P13"/>
    <mergeCell ref="Q12:Q13"/>
    <mergeCell ref="R12:R13"/>
    <mergeCell ref="S12:S13"/>
    <mergeCell ref="D12:D13"/>
    <mergeCell ref="E12:E13"/>
    <mergeCell ref="F12:F13"/>
    <mergeCell ref="G12:G13"/>
    <mergeCell ref="H12:H13"/>
    <mergeCell ref="T12:T13"/>
    <mergeCell ref="U12:U13"/>
    <mergeCell ref="J12:J13"/>
    <mergeCell ref="K12:K13"/>
    <mergeCell ref="L12:L13"/>
    <mergeCell ref="M12:M13"/>
    <mergeCell ref="N12:N13"/>
    <mergeCell ref="O12:O13"/>
    <mergeCell ref="H9:I11"/>
    <mergeCell ref="J9:K11"/>
    <mergeCell ref="L9:M11"/>
    <mergeCell ref="N9:O11"/>
    <mergeCell ref="P9:Q11"/>
    <mergeCell ref="R9:S11"/>
    <mergeCell ref="T9:U11"/>
    <mergeCell ref="A1:I1"/>
    <mergeCell ref="A2:I2"/>
    <mergeCell ref="B5:U5"/>
    <mergeCell ref="B6:U6"/>
    <mergeCell ref="B8:B13"/>
    <mergeCell ref="C8:C13"/>
    <mergeCell ref="D8:E11"/>
    <mergeCell ref="F8:U8"/>
    <mergeCell ref="F9:G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22">
      <selection activeCell="N79" sqref="N79"/>
    </sheetView>
  </sheetViews>
  <sheetFormatPr defaultColWidth="9.140625" defaultRowHeight="15"/>
  <cols>
    <col min="2" max="2" width="11.140625" style="0" customWidth="1"/>
    <col min="3" max="3" width="14.8515625" style="0" customWidth="1"/>
    <col min="4" max="4" width="9.140625" style="0" customWidth="1"/>
    <col min="5" max="5" width="14.00390625" style="0" customWidth="1"/>
    <col min="6" max="6" width="12.28125" style="0" customWidth="1"/>
    <col min="7" max="7" width="11.00390625" style="0" customWidth="1"/>
    <col min="8" max="8" width="12.421875" style="0" customWidth="1"/>
    <col min="9" max="9" width="12.8515625" style="0" customWidth="1"/>
    <col min="10" max="10" width="13.00390625" style="0" customWidth="1"/>
  </cols>
  <sheetData>
    <row r="1" spans="1:5" ht="15">
      <c r="A1" s="215" t="s">
        <v>0</v>
      </c>
      <c r="B1" s="215"/>
      <c r="C1" s="215"/>
      <c r="D1" s="215"/>
      <c r="E1" s="215"/>
    </row>
    <row r="2" spans="1:10" ht="15">
      <c r="A2" s="215" t="s">
        <v>90</v>
      </c>
      <c r="B2" s="215"/>
      <c r="C2" s="215"/>
      <c r="D2" s="215"/>
      <c r="E2" s="215"/>
      <c r="J2" s="28" t="s">
        <v>91</v>
      </c>
    </row>
    <row r="3" spans="1:10" ht="15">
      <c r="A3" s="109"/>
      <c r="B3" s="109"/>
      <c r="C3" s="109"/>
      <c r="D3" s="109"/>
      <c r="E3" s="109"/>
      <c r="J3" s="28"/>
    </row>
    <row r="4" spans="2:10" ht="20.25">
      <c r="B4" s="216" t="s">
        <v>92</v>
      </c>
      <c r="C4" s="216"/>
      <c r="D4" s="216"/>
      <c r="E4" s="216"/>
      <c r="F4" s="216"/>
      <c r="G4" s="216"/>
      <c r="H4" s="216"/>
      <c r="I4" s="216"/>
      <c r="J4" s="216"/>
    </row>
    <row r="5" spans="2:10" ht="18">
      <c r="B5" s="217" t="s">
        <v>23</v>
      </c>
      <c r="C5" s="217"/>
      <c r="D5" s="217"/>
      <c r="E5" s="217"/>
      <c r="F5" s="217"/>
      <c r="G5" s="217"/>
      <c r="H5" s="217"/>
      <c r="I5" s="217"/>
      <c r="J5" s="217"/>
    </row>
    <row r="6" ht="15.75" thickBot="1"/>
    <row r="7" spans="2:10" ht="15.75" thickTop="1">
      <c r="B7" s="295" t="s">
        <v>93</v>
      </c>
      <c r="C7" s="297" t="s">
        <v>94</v>
      </c>
      <c r="D7" s="297"/>
      <c r="E7" s="299" t="s">
        <v>95</v>
      </c>
      <c r="F7" s="299"/>
      <c r="G7" s="299"/>
      <c r="H7" s="299"/>
      <c r="I7" s="299"/>
      <c r="J7" s="300"/>
    </row>
    <row r="8" spans="2:10" ht="36.75" thickBot="1">
      <c r="B8" s="296"/>
      <c r="C8" s="298"/>
      <c r="D8" s="298"/>
      <c r="E8" s="110" t="s">
        <v>96</v>
      </c>
      <c r="F8" s="110" t="s">
        <v>97</v>
      </c>
      <c r="G8" s="110" t="s">
        <v>98</v>
      </c>
      <c r="H8" s="110" t="s">
        <v>99</v>
      </c>
      <c r="I8" s="110" t="s">
        <v>100</v>
      </c>
      <c r="J8" s="111" t="s">
        <v>101</v>
      </c>
    </row>
    <row r="9" spans="2:10" ht="15.75" thickBot="1">
      <c r="B9" s="112">
        <v>1</v>
      </c>
      <c r="C9" s="301">
        <v>2</v>
      </c>
      <c r="D9" s="301"/>
      <c r="E9" s="113">
        <v>3</v>
      </c>
      <c r="F9" s="113">
        <v>4</v>
      </c>
      <c r="G9" s="113">
        <v>5</v>
      </c>
      <c r="H9" s="113">
        <v>6</v>
      </c>
      <c r="I9" s="113">
        <v>7</v>
      </c>
      <c r="J9" s="114">
        <v>8</v>
      </c>
    </row>
    <row r="10" spans="2:10" ht="15" customHeight="1">
      <c r="B10" s="294" t="s">
        <v>102</v>
      </c>
      <c r="C10" s="115" t="s">
        <v>103</v>
      </c>
      <c r="D10" s="116">
        <v>24077</v>
      </c>
      <c r="E10" s="116">
        <v>15501</v>
      </c>
      <c r="F10" s="116">
        <v>7315</v>
      </c>
      <c r="G10" s="116">
        <v>171</v>
      </c>
      <c r="H10" s="116">
        <v>12399</v>
      </c>
      <c r="I10" s="116">
        <v>2314</v>
      </c>
      <c r="J10" s="117">
        <v>1905</v>
      </c>
    </row>
    <row r="11" spans="2:10" ht="15" customHeight="1">
      <c r="B11" s="294"/>
      <c r="C11" s="118" t="s">
        <v>104</v>
      </c>
      <c r="D11" s="116">
        <v>1502</v>
      </c>
      <c r="E11" s="116">
        <v>651</v>
      </c>
      <c r="F11" s="116">
        <v>248</v>
      </c>
      <c r="G11" s="116">
        <v>6</v>
      </c>
      <c r="H11" s="116">
        <v>972</v>
      </c>
      <c r="I11" s="116">
        <v>122</v>
      </c>
      <c r="J11" s="117">
        <v>94</v>
      </c>
    </row>
    <row r="12" spans="2:10" ht="15" customHeight="1" thickBot="1">
      <c r="B12" s="294"/>
      <c r="C12" s="119" t="s">
        <v>105</v>
      </c>
      <c r="D12" s="120">
        <f>SUM(D10:D11)</f>
        <v>25579</v>
      </c>
      <c r="E12" s="120">
        <f aca="true" t="shared" si="0" ref="E12:J12">SUM(E10:E11)</f>
        <v>16152</v>
      </c>
      <c r="F12" s="120">
        <f t="shared" si="0"/>
        <v>7563</v>
      </c>
      <c r="G12" s="120">
        <f t="shared" si="0"/>
        <v>177</v>
      </c>
      <c r="H12" s="120">
        <f t="shared" si="0"/>
        <v>13371</v>
      </c>
      <c r="I12" s="120">
        <f t="shared" si="0"/>
        <v>2436</v>
      </c>
      <c r="J12" s="121">
        <f t="shared" si="0"/>
        <v>1999</v>
      </c>
    </row>
    <row r="13" spans="2:10" ht="15" customHeight="1">
      <c r="B13" s="302" t="s">
        <v>44</v>
      </c>
      <c r="C13" s="122" t="s">
        <v>103</v>
      </c>
      <c r="D13" s="123">
        <v>290</v>
      </c>
      <c r="E13" s="123">
        <v>18</v>
      </c>
      <c r="F13" s="123">
        <v>22</v>
      </c>
      <c r="G13" s="123">
        <v>258</v>
      </c>
      <c r="H13" s="123">
        <v>92</v>
      </c>
      <c r="I13" s="123">
        <v>8</v>
      </c>
      <c r="J13" s="124">
        <v>0</v>
      </c>
    </row>
    <row r="14" spans="2:10" ht="15" customHeight="1">
      <c r="B14" s="303"/>
      <c r="C14" s="118" t="s">
        <v>104</v>
      </c>
      <c r="D14" s="125">
        <v>27</v>
      </c>
      <c r="E14" s="125">
        <v>1</v>
      </c>
      <c r="F14" s="125">
        <v>0</v>
      </c>
      <c r="G14" s="125">
        <v>7</v>
      </c>
      <c r="H14" s="125">
        <v>19</v>
      </c>
      <c r="I14" s="125">
        <v>2</v>
      </c>
      <c r="J14" s="126">
        <v>0</v>
      </c>
    </row>
    <row r="15" spans="2:10" ht="15" customHeight="1" thickBot="1">
      <c r="B15" s="304"/>
      <c r="C15" s="127" t="s">
        <v>105</v>
      </c>
      <c r="D15" s="120">
        <f>SUM(D13:D14)</f>
        <v>317</v>
      </c>
      <c r="E15" s="120">
        <f aca="true" t="shared" si="1" ref="E15:J15">SUM(E13:E14)</f>
        <v>19</v>
      </c>
      <c r="F15" s="120">
        <f t="shared" si="1"/>
        <v>22</v>
      </c>
      <c r="G15" s="120">
        <f t="shared" si="1"/>
        <v>265</v>
      </c>
      <c r="H15" s="120">
        <f t="shared" si="1"/>
        <v>111</v>
      </c>
      <c r="I15" s="120">
        <f t="shared" si="1"/>
        <v>10</v>
      </c>
      <c r="J15" s="121">
        <f t="shared" si="1"/>
        <v>0</v>
      </c>
    </row>
    <row r="16" spans="2:10" ht="15" customHeight="1">
      <c r="B16" s="305" t="s">
        <v>106</v>
      </c>
      <c r="C16" s="122" t="s">
        <v>103</v>
      </c>
      <c r="D16" s="123">
        <v>52</v>
      </c>
      <c r="E16" s="123">
        <v>40</v>
      </c>
      <c r="F16" s="123">
        <v>1</v>
      </c>
      <c r="G16" s="123">
        <v>2</v>
      </c>
      <c r="H16" s="123">
        <v>4</v>
      </c>
      <c r="I16" s="123">
        <v>6</v>
      </c>
      <c r="J16" s="124">
        <v>0</v>
      </c>
    </row>
    <row r="17" spans="2:10" ht="15" customHeight="1">
      <c r="B17" s="219"/>
      <c r="C17" s="118" t="s">
        <v>104</v>
      </c>
      <c r="D17" s="125">
        <v>524</v>
      </c>
      <c r="E17" s="125">
        <v>332</v>
      </c>
      <c r="F17" s="125">
        <v>4</v>
      </c>
      <c r="G17" s="125">
        <v>0</v>
      </c>
      <c r="H17" s="125">
        <v>187</v>
      </c>
      <c r="I17" s="125">
        <v>8</v>
      </c>
      <c r="J17" s="126">
        <v>0</v>
      </c>
    </row>
    <row r="18" spans="2:10" ht="15" customHeight="1" thickBot="1">
      <c r="B18" s="220"/>
      <c r="C18" s="127" t="s">
        <v>105</v>
      </c>
      <c r="D18" s="120">
        <f>SUM(D16:D17)</f>
        <v>576</v>
      </c>
      <c r="E18" s="120">
        <f aca="true" t="shared" si="2" ref="E18:J18">SUM(E16:E17)</f>
        <v>372</v>
      </c>
      <c r="F18" s="120">
        <f t="shared" si="2"/>
        <v>5</v>
      </c>
      <c r="G18" s="120">
        <f t="shared" si="2"/>
        <v>2</v>
      </c>
      <c r="H18" s="120">
        <f t="shared" si="2"/>
        <v>191</v>
      </c>
      <c r="I18" s="120">
        <f t="shared" si="2"/>
        <v>14</v>
      </c>
      <c r="J18" s="121">
        <f t="shared" si="2"/>
        <v>0</v>
      </c>
    </row>
    <row r="19" spans="2:10" ht="15" customHeight="1">
      <c r="B19" s="294" t="s">
        <v>107</v>
      </c>
      <c r="C19" s="115" t="s">
        <v>103</v>
      </c>
      <c r="D19" s="116">
        <v>2</v>
      </c>
      <c r="E19" s="116">
        <v>0</v>
      </c>
      <c r="F19" s="116">
        <v>0</v>
      </c>
      <c r="G19" s="116">
        <v>0</v>
      </c>
      <c r="H19" s="116">
        <v>2</v>
      </c>
      <c r="I19" s="116">
        <v>0</v>
      </c>
      <c r="J19" s="117">
        <v>0</v>
      </c>
    </row>
    <row r="20" spans="2:10" ht="15" customHeight="1">
      <c r="B20" s="294"/>
      <c r="C20" s="118" t="s">
        <v>104</v>
      </c>
      <c r="D20" s="116">
        <v>343</v>
      </c>
      <c r="E20" s="125">
        <v>0</v>
      </c>
      <c r="F20" s="125">
        <v>0</v>
      </c>
      <c r="G20" s="125">
        <v>0</v>
      </c>
      <c r="H20" s="125">
        <v>343</v>
      </c>
      <c r="I20" s="125">
        <v>0</v>
      </c>
      <c r="J20" s="126">
        <v>0</v>
      </c>
    </row>
    <row r="21" spans="2:10" ht="15" customHeight="1" thickBot="1">
      <c r="B21" s="306"/>
      <c r="C21" s="127" t="s">
        <v>105</v>
      </c>
      <c r="D21" s="120">
        <f>SUM(D19:D20)</f>
        <v>345</v>
      </c>
      <c r="E21" s="120">
        <f aca="true" t="shared" si="3" ref="E21:J21">SUM(E19:E20)</f>
        <v>0</v>
      </c>
      <c r="F21" s="120">
        <f t="shared" si="3"/>
        <v>0</v>
      </c>
      <c r="G21" s="120">
        <f t="shared" si="3"/>
        <v>0</v>
      </c>
      <c r="H21" s="120">
        <f t="shared" si="3"/>
        <v>345</v>
      </c>
      <c r="I21" s="120">
        <f t="shared" si="3"/>
        <v>0</v>
      </c>
      <c r="J21" s="121">
        <f t="shared" si="3"/>
        <v>0</v>
      </c>
    </row>
    <row r="22" spans="2:10" ht="15" customHeight="1">
      <c r="B22" s="293" t="s">
        <v>19</v>
      </c>
      <c r="C22" s="122" t="s">
        <v>103</v>
      </c>
      <c r="D22" s="116">
        <v>1730</v>
      </c>
      <c r="E22" s="123">
        <v>15</v>
      </c>
      <c r="F22" s="123">
        <v>118</v>
      </c>
      <c r="G22" s="123">
        <v>56</v>
      </c>
      <c r="H22" s="123">
        <v>1241</v>
      </c>
      <c r="I22" s="123">
        <v>133</v>
      </c>
      <c r="J22" s="124">
        <v>167</v>
      </c>
    </row>
    <row r="23" spans="2:10" ht="15" customHeight="1">
      <c r="B23" s="294"/>
      <c r="C23" s="118" t="s">
        <v>104</v>
      </c>
      <c r="D23" s="116">
        <v>345</v>
      </c>
      <c r="E23" s="125">
        <v>5</v>
      </c>
      <c r="F23" s="125">
        <v>3</v>
      </c>
      <c r="G23" s="125">
        <v>6</v>
      </c>
      <c r="H23" s="125">
        <v>315</v>
      </c>
      <c r="I23" s="125">
        <v>15</v>
      </c>
      <c r="J23" s="126">
        <v>1</v>
      </c>
    </row>
    <row r="24" spans="2:10" ht="15" customHeight="1" thickBot="1">
      <c r="B24" s="294"/>
      <c r="C24" s="127" t="s">
        <v>105</v>
      </c>
      <c r="D24" s="120">
        <f>SUM(D22:D23)</f>
        <v>2075</v>
      </c>
      <c r="E24" s="120">
        <f aca="true" t="shared" si="4" ref="E24:J24">SUM(E22:E23)</f>
        <v>20</v>
      </c>
      <c r="F24" s="120">
        <f t="shared" si="4"/>
        <v>121</v>
      </c>
      <c r="G24" s="120">
        <f t="shared" si="4"/>
        <v>62</v>
      </c>
      <c r="H24" s="120">
        <f t="shared" si="4"/>
        <v>1556</v>
      </c>
      <c r="I24" s="120">
        <f t="shared" si="4"/>
        <v>148</v>
      </c>
      <c r="J24" s="121">
        <f t="shared" si="4"/>
        <v>168</v>
      </c>
    </row>
    <row r="25" spans="2:10" ht="15" customHeight="1">
      <c r="B25" s="293" t="s">
        <v>18</v>
      </c>
      <c r="C25" s="122" t="s">
        <v>103</v>
      </c>
      <c r="D25" s="116">
        <v>1518</v>
      </c>
      <c r="E25" s="123">
        <v>193</v>
      </c>
      <c r="F25" s="123">
        <v>187</v>
      </c>
      <c r="G25" s="123">
        <v>78</v>
      </c>
      <c r="H25" s="123">
        <v>622</v>
      </c>
      <c r="I25" s="123">
        <v>238</v>
      </c>
      <c r="J25" s="124">
        <v>200</v>
      </c>
    </row>
    <row r="26" spans="2:10" ht="15" customHeight="1">
      <c r="B26" s="294"/>
      <c r="C26" s="118" t="s">
        <v>104</v>
      </c>
      <c r="D26" s="116">
        <v>406</v>
      </c>
      <c r="E26" s="125">
        <v>27</v>
      </c>
      <c r="F26" s="125">
        <v>16</v>
      </c>
      <c r="G26" s="125">
        <v>31</v>
      </c>
      <c r="H26" s="125">
        <v>209</v>
      </c>
      <c r="I26" s="125">
        <v>68</v>
      </c>
      <c r="J26" s="126">
        <v>55</v>
      </c>
    </row>
    <row r="27" spans="2:10" ht="15" customHeight="1" thickBot="1">
      <c r="B27" s="294"/>
      <c r="C27" s="127" t="s">
        <v>105</v>
      </c>
      <c r="D27" s="120">
        <f>SUM(D25:D26)</f>
        <v>1924</v>
      </c>
      <c r="E27" s="120">
        <f aca="true" t="shared" si="5" ref="E27:J27">SUM(E25:E26)</f>
        <v>220</v>
      </c>
      <c r="F27" s="120">
        <f t="shared" si="5"/>
        <v>203</v>
      </c>
      <c r="G27" s="120">
        <f t="shared" si="5"/>
        <v>109</v>
      </c>
      <c r="H27" s="120">
        <f t="shared" si="5"/>
        <v>831</v>
      </c>
      <c r="I27" s="120">
        <f t="shared" si="5"/>
        <v>306</v>
      </c>
      <c r="J27" s="121">
        <f t="shared" si="5"/>
        <v>255</v>
      </c>
    </row>
    <row r="28" spans="2:10" ht="15" customHeight="1">
      <c r="B28" s="307" t="s">
        <v>17</v>
      </c>
      <c r="C28" s="122" t="s">
        <v>103</v>
      </c>
      <c r="D28" s="116">
        <v>1695</v>
      </c>
      <c r="E28" s="123">
        <v>404</v>
      </c>
      <c r="F28" s="123">
        <v>157</v>
      </c>
      <c r="G28" s="123">
        <v>63</v>
      </c>
      <c r="H28" s="123">
        <v>785</v>
      </c>
      <c r="I28" s="123">
        <v>139</v>
      </c>
      <c r="J28" s="124">
        <v>147</v>
      </c>
    </row>
    <row r="29" spans="2:10" ht="15" customHeight="1">
      <c r="B29" s="308"/>
      <c r="C29" s="118" t="s">
        <v>104</v>
      </c>
      <c r="D29" s="116">
        <v>339</v>
      </c>
      <c r="E29" s="128">
        <v>40</v>
      </c>
      <c r="F29" s="128">
        <v>23</v>
      </c>
      <c r="G29" s="128">
        <v>5</v>
      </c>
      <c r="H29" s="128">
        <v>230</v>
      </c>
      <c r="I29" s="128">
        <v>16</v>
      </c>
      <c r="J29" s="129">
        <v>25</v>
      </c>
    </row>
    <row r="30" spans="2:10" ht="15" customHeight="1" thickBot="1">
      <c r="B30" s="309"/>
      <c r="C30" s="127" t="s">
        <v>105</v>
      </c>
      <c r="D30" s="120">
        <f aca="true" t="shared" si="6" ref="D30:J30">SUM(D28:D29)</f>
        <v>2034</v>
      </c>
      <c r="E30" s="120">
        <f t="shared" si="6"/>
        <v>444</v>
      </c>
      <c r="F30" s="120">
        <f t="shared" si="6"/>
        <v>180</v>
      </c>
      <c r="G30" s="120">
        <f t="shared" si="6"/>
        <v>68</v>
      </c>
      <c r="H30" s="120">
        <f t="shared" si="6"/>
        <v>1015</v>
      </c>
      <c r="I30" s="120">
        <f t="shared" si="6"/>
        <v>155</v>
      </c>
      <c r="J30" s="120">
        <f t="shared" si="6"/>
        <v>172</v>
      </c>
    </row>
    <row r="31" spans="2:10" ht="15" customHeight="1">
      <c r="B31" s="310" t="s">
        <v>20</v>
      </c>
      <c r="C31" s="122" t="s">
        <v>103</v>
      </c>
      <c r="D31" s="130">
        <f aca="true" t="shared" si="7" ref="D31:J33">SUM(D16+D13+D10+D19+D22+D25+D28)</f>
        <v>29364</v>
      </c>
      <c r="E31" s="130">
        <f t="shared" si="7"/>
        <v>16171</v>
      </c>
      <c r="F31" s="130">
        <f t="shared" si="7"/>
        <v>7800</v>
      </c>
      <c r="G31" s="130">
        <f t="shared" si="7"/>
        <v>628</v>
      </c>
      <c r="H31" s="130">
        <f t="shared" si="7"/>
        <v>15145</v>
      </c>
      <c r="I31" s="130">
        <f t="shared" si="7"/>
        <v>2838</v>
      </c>
      <c r="J31" s="131">
        <f t="shared" si="7"/>
        <v>2419</v>
      </c>
    </row>
    <row r="32" spans="2:10" ht="15" customHeight="1">
      <c r="B32" s="311"/>
      <c r="C32" s="118" t="s">
        <v>104</v>
      </c>
      <c r="D32" s="130">
        <f t="shared" si="7"/>
        <v>3486</v>
      </c>
      <c r="E32" s="130">
        <f t="shared" si="7"/>
        <v>1056</v>
      </c>
      <c r="F32" s="130">
        <f t="shared" si="7"/>
        <v>294</v>
      </c>
      <c r="G32" s="130">
        <f t="shared" si="7"/>
        <v>55</v>
      </c>
      <c r="H32" s="130">
        <f t="shared" si="7"/>
        <v>2275</v>
      </c>
      <c r="I32" s="130">
        <f t="shared" si="7"/>
        <v>231</v>
      </c>
      <c r="J32" s="131">
        <f t="shared" si="7"/>
        <v>175</v>
      </c>
    </row>
    <row r="33" spans="2:10" ht="15" customHeight="1" thickBot="1">
      <c r="B33" s="312"/>
      <c r="C33" s="132" t="s">
        <v>105</v>
      </c>
      <c r="D33" s="133">
        <f t="shared" si="7"/>
        <v>32850</v>
      </c>
      <c r="E33" s="133">
        <f t="shared" si="7"/>
        <v>17227</v>
      </c>
      <c r="F33" s="133">
        <f t="shared" si="7"/>
        <v>8094</v>
      </c>
      <c r="G33" s="133">
        <f t="shared" si="7"/>
        <v>683</v>
      </c>
      <c r="H33" s="133">
        <f t="shared" si="7"/>
        <v>17420</v>
      </c>
      <c r="I33" s="133">
        <f t="shared" si="7"/>
        <v>3069</v>
      </c>
      <c r="J33" s="134">
        <f t="shared" si="7"/>
        <v>2594</v>
      </c>
    </row>
    <row r="34" ht="15.75" thickTop="1"/>
    <row r="36" spans="1:11" ht="15.75" customHeight="1">
      <c r="A36" s="313" t="s">
        <v>108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</row>
    <row r="57" spans="1:11" ht="15.75" customHeight="1">
      <c r="A57" s="313" t="s">
        <v>109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</row>
    <row r="73" ht="55.5" customHeight="1"/>
    <row r="74" spans="2:8" ht="45" customHeight="1">
      <c r="B74" s="313" t="s">
        <v>110</v>
      </c>
      <c r="C74" s="313"/>
      <c r="D74" s="313"/>
      <c r="E74" s="313"/>
      <c r="F74" s="313"/>
      <c r="G74" s="313"/>
      <c r="H74" s="313"/>
    </row>
    <row r="75" spans="2:8" ht="10.5" customHeight="1">
      <c r="B75" s="313"/>
      <c r="C75" s="313"/>
      <c r="D75" s="313"/>
      <c r="E75" s="313"/>
      <c r="F75" s="313"/>
      <c r="G75" s="313"/>
      <c r="H75" s="313"/>
    </row>
  </sheetData>
  <sheetProtection/>
  <mergeCells count="19">
    <mergeCell ref="B74:H75"/>
    <mergeCell ref="A36:K36"/>
    <mergeCell ref="A57:K57"/>
    <mergeCell ref="B13:B15"/>
    <mergeCell ref="B16:B18"/>
    <mergeCell ref="B19:B21"/>
    <mergeCell ref="B25:B27"/>
    <mergeCell ref="B28:B30"/>
    <mergeCell ref="B31:B33"/>
    <mergeCell ref="B22:B24"/>
    <mergeCell ref="A1:E1"/>
    <mergeCell ref="A2:E2"/>
    <mergeCell ref="B4:J4"/>
    <mergeCell ref="B5:J5"/>
    <mergeCell ref="B7:B8"/>
    <mergeCell ref="C7:D8"/>
    <mergeCell ref="E7:J7"/>
    <mergeCell ref="C9:D9"/>
    <mergeCell ref="B10:B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8">
      <selection activeCell="B41" sqref="B41:H55"/>
    </sheetView>
  </sheetViews>
  <sheetFormatPr defaultColWidth="9.140625" defaultRowHeight="15"/>
  <cols>
    <col min="1" max="1" width="1.7109375" style="0" customWidth="1"/>
    <col min="2" max="2" width="24.7109375" style="0" customWidth="1"/>
  </cols>
  <sheetData>
    <row r="1" spans="2:11" ht="15">
      <c r="B1" s="135" t="s">
        <v>0</v>
      </c>
      <c r="C1" s="135"/>
      <c r="D1" s="135"/>
      <c r="E1" s="135"/>
      <c r="K1" s="136" t="s">
        <v>111</v>
      </c>
    </row>
    <row r="2" spans="2:5" ht="15">
      <c r="B2" s="314" t="s">
        <v>31</v>
      </c>
      <c r="C2" s="314"/>
      <c r="D2" s="314"/>
      <c r="E2" s="314"/>
    </row>
    <row r="3" ht="9" customHeight="1"/>
    <row r="4" spans="1:12" ht="15.75">
      <c r="A4" s="315" t="s">
        <v>112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5">
      <c r="A5" s="316" t="s">
        <v>113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ht="9" customHeight="1" thickBot="1"/>
    <row r="7" spans="2:12" ht="15.75" thickTop="1">
      <c r="B7" s="317" t="s">
        <v>114</v>
      </c>
      <c r="C7" s="319" t="s">
        <v>15</v>
      </c>
      <c r="D7" s="320"/>
      <c r="E7" s="321" t="s">
        <v>19</v>
      </c>
      <c r="F7" s="322"/>
      <c r="G7" s="323" t="s">
        <v>18</v>
      </c>
      <c r="H7" s="324"/>
      <c r="I7" s="321" t="s">
        <v>17</v>
      </c>
      <c r="J7" s="322"/>
      <c r="K7" s="325" t="s">
        <v>105</v>
      </c>
      <c r="L7" s="326"/>
    </row>
    <row r="8" spans="2:12" ht="30" thickBot="1">
      <c r="B8" s="318"/>
      <c r="C8" s="137" t="s">
        <v>115</v>
      </c>
      <c r="D8" s="138" t="s">
        <v>116</v>
      </c>
      <c r="E8" s="139" t="s">
        <v>115</v>
      </c>
      <c r="F8" s="140" t="s">
        <v>116</v>
      </c>
      <c r="G8" s="137" t="s">
        <v>115</v>
      </c>
      <c r="H8" s="138" t="s">
        <v>116</v>
      </c>
      <c r="I8" s="139" t="s">
        <v>115</v>
      </c>
      <c r="J8" s="140" t="s">
        <v>116</v>
      </c>
      <c r="K8" s="137" t="s">
        <v>115</v>
      </c>
      <c r="L8" s="141" t="s">
        <v>116</v>
      </c>
    </row>
    <row r="9" spans="2:12" ht="15.75" thickBot="1">
      <c r="B9" s="142">
        <v>1</v>
      </c>
      <c r="C9" s="143">
        <v>2</v>
      </c>
      <c r="D9" s="144">
        <v>3</v>
      </c>
      <c r="E9" s="145">
        <v>4</v>
      </c>
      <c r="F9" s="146">
        <v>5</v>
      </c>
      <c r="G9" s="143">
        <v>6</v>
      </c>
      <c r="H9" s="144">
        <v>7</v>
      </c>
      <c r="I9" s="145">
        <v>8</v>
      </c>
      <c r="J9" s="146">
        <v>9</v>
      </c>
      <c r="K9" s="143">
        <v>10</v>
      </c>
      <c r="L9" s="147">
        <v>11</v>
      </c>
    </row>
    <row r="10" spans="1:12" ht="15" customHeight="1">
      <c r="A10" s="148">
        <v>15</v>
      </c>
      <c r="B10" s="149" t="s">
        <v>117</v>
      </c>
      <c r="C10" s="150">
        <v>182</v>
      </c>
      <c r="D10" s="151">
        <v>845</v>
      </c>
      <c r="E10" s="152">
        <v>49</v>
      </c>
      <c r="F10" s="153">
        <v>137</v>
      </c>
      <c r="G10" s="150">
        <v>22</v>
      </c>
      <c r="H10" s="151">
        <v>85</v>
      </c>
      <c r="I10" s="152">
        <v>44</v>
      </c>
      <c r="J10" s="153">
        <v>296</v>
      </c>
      <c r="K10" s="150">
        <f>SUM(C10,E10,G10,I10)</f>
        <v>297</v>
      </c>
      <c r="L10" s="154">
        <f>SUM(D10,F10,H10,J10)</f>
        <v>1363</v>
      </c>
    </row>
    <row r="11" spans="1:12" ht="15" customHeight="1">
      <c r="A11" s="148"/>
      <c r="B11" s="155" t="s">
        <v>118</v>
      </c>
      <c r="C11" s="156">
        <v>20</v>
      </c>
      <c r="D11" s="157">
        <v>59</v>
      </c>
      <c r="E11" s="158">
        <v>15</v>
      </c>
      <c r="F11" s="159">
        <v>41</v>
      </c>
      <c r="G11" s="156">
        <v>7</v>
      </c>
      <c r="H11" s="157">
        <v>65</v>
      </c>
      <c r="I11" s="158">
        <v>2</v>
      </c>
      <c r="J11" s="159">
        <v>14</v>
      </c>
      <c r="K11" s="150">
        <f aca="true" t="shared" si="0" ref="K11:L37">SUM(C11,E11,G11,I11)</f>
        <v>44</v>
      </c>
      <c r="L11" s="154">
        <f t="shared" si="0"/>
        <v>179</v>
      </c>
    </row>
    <row r="12" spans="1:12" ht="15" customHeight="1">
      <c r="A12" s="148"/>
      <c r="B12" s="155" t="s">
        <v>119</v>
      </c>
      <c r="C12" s="156">
        <v>189</v>
      </c>
      <c r="D12" s="157">
        <v>1414</v>
      </c>
      <c r="E12" s="158">
        <v>18</v>
      </c>
      <c r="F12" s="159">
        <v>94</v>
      </c>
      <c r="G12" s="156">
        <v>33</v>
      </c>
      <c r="H12" s="157">
        <v>140</v>
      </c>
      <c r="I12" s="158">
        <v>56</v>
      </c>
      <c r="J12" s="159">
        <v>888</v>
      </c>
      <c r="K12" s="150">
        <f t="shared" si="0"/>
        <v>296</v>
      </c>
      <c r="L12" s="154">
        <f t="shared" si="0"/>
        <v>2536</v>
      </c>
    </row>
    <row r="13" spans="1:12" ht="15" customHeight="1">
      <c r="A13" s="148"/>
      <c r="B13" s="155" t="s">
        <v>120</v>
      </c>
      <c r="C13" s="156">
        <v>67</v>
      </c>
      <c r="D13" s="157">
        <v>273</v>
      </c>
      <c r="E13" s="158">
        <v>12</v>
      </c>
      <c r="F13" s="159">
        <v>51</v>
      </c>
      <c r="G13" s="156">
        <v>18</v>
      </c>
      <c r="H13" s="157">
        <v>89</v>
      </c>
      <c r="I13" s="158">
        <v>39</v>
      </c>
      <c r="J13" s="159">
        <v>636</v>
      </c>
      <c r="K13" s="150">
        <f t="shared" si="0"/>
        <v>136</v>
      </c>
      <c r="L13" s="154">
        <f t="shared" si="0"/>
        <v>1049</v>
      </c>
    </row>
    <row r="14" spans="1:12" ht="15" customHeight="1">
      <c r="A14" s="148"/>
      <c r="B14" s="155" t="s">
        <v>121</v>
      </c>
      <c r="C14" s="156">
        <v>86</v>
      </c>
      <c r="D14" s="157">
        <v>157</v>
      </c>
      <c r="E14" s="158">
        <v>7</v>
      </c>
      <c r="F14" s="159">
        <v>23</v>
      </c>
      <c r="G14" s="156">
        <v>22</v>
      </c>
      <c r="H14" s="157">
        <v>83</v>
      </c>
      <c r="I14" s="158">
        <v>17</v>
      </c>
      <c r="J14" s="159">
        <v>80</v>
      </c>
      <c r="K14" s="150">
        <f t="shared" si="0"/>
        <v>132</v>
      </c>
      <c r="L14" s="154">
        <f t="shared" si="0"/>
        <v>343</v>
      </c>
    </row>
    <row r="15" spans="1:12" ht="15" customHeight="1">
      <c r="A15" s="148"/>
      <c r="B15" s="155" t="s">
        <v>122</v>
      </c>
      <c r="C15" s="156">
        <v>3</v>
      </c>
      <c r="D15" s="157">
        <v>0</v>
      </c>
      <c r="E15" s="158">
        <v>0</v>
      </c>
      <c r="F15" s="159">
        <v>0</v>
      </c>
      <c r="G15" s="156">
        <v>1</v>
      </c>
      <c r="H15" s="157">
        <v>12</v>
      </c>
      <c r="I15" s="158">
        <v>0</v>
      </c>
      <c r="J15" s="159">
        <v>0</v>
      </c>
      <c r="K15" s="150">
        <f t="shared" si="0"/>
        <v>4</v>
      </c>
      <c r="L15" s="154">
        <f t="shared" si="0"/>
        <v>12</v>
      </c>
    </row>
    <row r="16" spans="1:12" ht="15" customHeight="1">
      <c r="A16" s="148"/>
      <c r="B16" s="155" t="s">
        <v>123</v>
      </c>
      <c r="C16" s="156">
        <v>143</v>
      </c>
      <c r="D16" s="157">
        <v>1717</v>
      </c>
      <c r="E16" s="158">
        <v>32</v>
      </c>
      <c r="F16" s="159">
        <v>226</v>
      </c>
      <c r="G16" s="156">
        <v>40</v>
      </c>
      <c r="H16" s="157">
        <v>181</v>
      </c>
      <c r="I16" s="158">
        <v>27</v>
      </c>
      <c r="J16" s="159">
        <v>168</v>
      </c>
      <c r="K16" s="150">
        <f t="shared" si="0"/>
        <v>242</v>
      </c>
      <c r="L16" s="154">
        <f t="shared" si="0"/>
        <v>2292</v>
      </c>
    </row>
    <row r="17" spans="1:12" ht="15" customHeight="1">
      <c r="A17" s="148"/>
      <c r="B17" s="155" t="s">
        <v>124</v>
      </c>
      <c r="C17" s="156">
        <v>59</v>
      </c>
      <c r="D17" s="157">
        <v>116</v>
      </c>
      <c r="E17" s="158">
        <v>5</v>
      </c>
      <c r="F17" s="159">
        <v>8</v>
      </c>
      <c r="G17" s="156">
        <v>0</v>
      </c>
      <c r="H17" s="157">
        <v>0</v>
      </c>
      <c r="I17" s="158">
        <v>2</v>
      </c>
      <c r="J17" s="159">
        <v>0</v>
      </c>
      <c r="K17" s="150">
        <f t="shared" si="0"/>
        <v>66</v>
      </c>
      <c r="L17" s="154">
        <f t="shared" si="0"/>
        <v>124</v>
      </c>
    </row>
    <row r="18" spans="1:12" ht="15" customHeight="1">
      <c r="A18" s="148"/>
      <c r="B18" s="155" t="s">
        <v>125</v>
      </c>
      <c r="C18" s="156">
        <v>73</v>
      </c>
      <c r="D18" s="157">
        <v>188</v>
      </c>
      <c r="E18" s="158">
        <v>8</v>
      </c>
      <c r="F18" s="159">
        <v>41</v>
      </c>
      <c r="G18" s="156">
        <v>2</v>
      </c>
      <c r="H18" s="157">
        <v>15</v>
      </c>
      <c r="I18" s="158">
        <v>3</v>
      </c>
      <c r="J18" s="159">
        <v>17</v>
      </c>
      <c r="K18" s="150">
        <f t="shared" si="0"/>
        <v>86</v>
      </c>
      <c r="L18" s="154">
        <f t="shared" si="0"/>
        <v>261</v>
      </c>
    </row>
    <row r="19" spans="1:12" ht="15" customHeight="1">
      <c r="A19" s="148"/>
      <c r="B19" s="155" t="s">
        <v>126</v>
      </c>
      <c r="C19" s="156">
        <v>49</v>
      </c>
      <c r="D19" s="157">
        <v>37</v>
      </c>
      <c r="E19" s="158">
        <v>5</v>
      </c>
      <c r="F19" s="159">
        <v>19</v>
      </c>
      <c r="G19" s="156">
        <v>7</v>
      </c>
      <c r="H19" s="157">
        <v>19</v>
      </c>
      <c r="I19" s="158">
        <v>3</v>
      </c>
      <c r="J19" s="159">
        <v>16</v>
      </c>
      <c r="K19" s="150">
        <f t="shared" si="0"/>
        <v>64</v>
      </c>
      <c r="L19" s="154">
        <f t="shared" si="0"/>
        <v>91</v>
      </c>
    </row>
    <row r="20" spans="1:12" ht="15" customHeight="1">
      <c r="A20" s="148"/>
      <c r="B20" s="155" t="s">
        <v>127</v>
      </c>
      <c r="C20" s="156">
        <v>36</v>
      </c>
      <c r="D20" s="157">
        <v>22</v>
      </c>
      <c r="E20" s="158">
        <v>3</v>
      </c>
      <c r="F20" s="159">
        <v>6</v>
      </c>
      <c r="G20" s="156">
        <v>4</v>
      </c>
      <c r="H20" s="157">
        <v>5</v>
      </c>
      <c r="I20" s="158">
        <v>4</v>
      </c>
      <c r="J20" s="159">
        <v>4</v>
      </c>
      <c r="K20" s="150">
        <f t="shared" si="0"/>
        <v>47</v>
      </c>
      <c r="L20" s="154">
        <f t="shared" si="0"/>
        <v>37</v>
      </c>
    </row>
    <row r="21" spans="1:12" ht="15" customHeight="1">
      <c r="A21" s="148"/>
      <c r="B21" s="155" t="s">
        <v>128</v>
      </c>
      <c r="C21" s="156">
        <v>102</v>
      </c>
      <c r="D21" s="157">
        <v>311</v>
      </c>
      <c r="E21" s="158">
        <v>6</v>
      </c>
      <c r="F21" s="159">
        <v>27</v>
      </c>
      <c r="G21" s="156">
        <v>7</v>
      </c>
      <c r="H21" s="157">
        <v>33</v>
      </c>
      <c r="I21" s="158">
        <v>6</v>
      </c>
      <c r="J21" s="159">
        <v>33</v>
      </c>
      <c r="K21" s="150">
        <f t="shared" si="0"/>
        <v>121</v>
      </c>
      <c r="L21" s="154">
        <f t="shared" si="0"/>
        <v>404</v>
      </c>
    </row>
    <row r="22" spans="1:12" ht="15" customHeight="1">
      <c r="A22" s="148"/>
      <c r="B22" s="160" t="s">
        <v>129</v>
      </c>
      <c r="C22" s="156">
        <v>63</v>
      </c>
      <c r="D22" s="157">
        <v>208</v>
      </c>
      <c r="E22" s="158">
        <v>18</v>
      </c>
      <c r="F22" s="159">
        <v>46</v>
      </c>
      <c r="G22" s="156">
        <v>2</v>
      </c>
      <c r="H22" s="157">
        <v>8</v>
      </c>
      <c r="I22" s="158">
        <v>5</v>
      </c>
      <c r="J22" s="159">
        <v>16</v>
      </c>
      <c r="K22" s="150">
        <f t="shared" si="0"/>
        <v>88</v>
      </c>
      <c r="L22" s="154">
        <f t="shared" si="0"/>
        <v>278</v>
      </c>
    </row>
    <row r="23" spans="1:12" ht="15" customHeight="1">
      <c r="A23" s="148"/>
      <c r="B23" s="160" t="s">
        <v>130</v>
      </c>
      <c r="C23" s="156">
        <v>43</v>
      </c>
      <c r="D23" s="157">
        <v>94</v>
      </c>
      <c r="E23" s="158">
        <v>0</v>
      </c>
      <c r="F23" s="159">
        <v>0</v>
      </c>
      <c r="G23" s="156">
        <v>0</v>
      </c>
      <c r="H23" s="157">
        <v>0</v>
      </c>
      <c r="I23" s="158">
        <v>0</v>
      </c>
      <c r="J23" s="159">
        <v>0</v>
      </c>
      <c r="K23" s="150">
        <f t="shared" si="0"/>
        <v>43</v>
      </c>
      <c r="L23" s="154">
        <f t="shared" si="0"/>
        <v>94</v>
      </c>
    </row>
    <row r="24" spans="1:12" ht="15" customHeight="1">
      <c r="A24" s="148"/>
      <c r="B24" s="155" t="s">
        <v>131</v>
      </c>
      <c r="C24" s="156">
        <v>40</v>
      </c>
      <c r="D24" s="157">
        <v>159</v>
      </c>
      <c r="E24" s="158">
        <v>0</v>
      </c>
      <c r="F24" s="159">
        <v>0</v>
      </c>
      <c r="G24" s="156">
        <v>0</v>
      </c>
      <c r="H24" s="157">
        <v>0</v>
      </c>
      <c r="I24" s="158">
        <v>0</v>
      </c>
      <c r="J24" s="159">
        <v>0</v>
      </c>
      <c r="K24" s="150">
        <f t="shared" si="0"/>
        <v>40</v>
      </c>
      <c r="L24" s="154">
        <f t="shared" si="0"/>
        <v>159</v>
      </c>
    </row>
    <row r="25" spans="1:12" ht="15" customHeight="1">
      <c r="A25" s="148"/>
      <c r="B25" s="155" t="s">
        <v>132</v>
      </c>
      <c r="C25" s="156">
        <v>12</v>
      </c>
      <c r="D25" s="157">
        <v>60</v>
      </c>
      <c r="E25" s="158">
        <v>0</v>
      </c>
      <c r="F25" s="159">
        <v>0</v>
      </c>
      <c r="G25" s="156">
        <v>0</v>
      </c>
      <c r="H25" s="157">
        <v>0</v>
      </c>
      <c r="I25" s="158">
        <v>0</v>
      </c>
      <c r="J25" s="159">
        <v>0</v>
      </c>
      <c r="K25" s="150">
        <f t="shared" si="0"/>
        <v>12</v>
      </c>
      <c r="L25" s="154">
        <f t="shared" si="0"/>
        <v>60</v>
      </c>
    </row>
    <row r="26" spans="1:12" ht="15" customHeight="1">
      <c r="A26" s="148"/>
      <c r="B26" s="155" t="s">
        <v>133</v>
      </c>
      <c r="C26" s="156">
        <v>45</v>
      </c>
      <c r="D26" s="157">
        <v>70</v>
      </c>
      <c r="E26" s="158">
        <v>0</v>
      </c>
      <c r="F26" s="159">
        <v>0</v>
      </c>
      <c r="G26" s="156">
        <v>0</v>
      </c>
      <c r="H26" s="157">
        <v>0</v>
      </c>
      <c r="I26" s="158">
        <v>0</v>
      </c>
      <c r="J26" s="159">
        <v>0</v>
      </c>
      <c r="K26" s="150">
        <f t="shared" si="0"/>
        <v>45</v>
      </c>
      <c r="L26" s="154">
        <f t="shared" si="0"/>
        <v>70</v>
      </c>
    </row>
    <row r="27" spans="1:12" ht="15" customHeight="1">
      <c r="A27" s="148"/>
      <c r="B27" s="155" t="s">
        <v>134</v>
      </c>
      <c r="C27" s="156">
        <v>16</v>
      </c>
      <c r="D27" s="157">
        <v>0</v>
      </c>
      <c r="E27" s="158">
        <v>0</v>
      </c>
      <c r="F27" s="159">
        <v>0</v>
      </c>
      <c r="G27" s="156">
        <v>0</v>
      </c>
      <c r="H27" s="157">
        <v>0</v>
      </c>
      <c r="I27" s="158">
        <v>0</v>
      </c>
      <c r="J27" s="159">
        <v>0</v>
      </c>
      <c r="K27" s="150">
        <f t="shared" si="0"/>
        <v>16</v>
      </c>
      <c r="L27" s="154">
        <f t="shared" si="0"/>
        <v>0</v>
      </c>
    </row>
    <row r="28" spans="1:12" ht="15" customHeight="1">
      <c r="A28" s="148"/>
      <c r="B28" s="155" t="s">
        <v>135</v>
      </c>
      <c r="C28" s="156">
        <v>225</v>
      </c>
      <c r="D28" s="157">
        <v>578</v>
      </c>
      <c r="E28" s="158">
        <v>32</v>
      </c>
      <c r="F28" s="159">
        <v>106</v>
      </c>
      <c r="G28" s="156">
        <v>12</v>
      </c>
      <c r="H28" s="157">
        <v>72</v>
      </c>
      <c r="I28" s="158">
        <v>18</v>
      </c>
      <c r="J28" s="159">
        <v>270</v>
      </c>
      <c r="K28" s="150">
        <f t="shared" si="0"/>
        <v>287</v>
      </c>
      <c r="L28" s="154">
        <f t="shared" si="0"/>
        <v>1026</v>
      </c>
    </row>
    <row r="29" spans="1:12" ht="15" customHeight="1">
      <c r="A29" s="148"/>
      <c r="B29" s="155" t="s">
        <v>136</v>
      </c>
      <c r="C29" s="156">
        <v>89</v>
      </c>
      <c r="D29" s="157">
        <v>257</v>
      </c>
      <c r="E29" s="158">
        <v>10</v>
      </c>
      <c r="F29" s="159">
        <v>20</v>
      </c>
      <c r="G29" s="156">
        <v>6</v>
      </c>
      <c r="H29" s="157">
        <v>43</v>
      </c>
      <c r="I29" s="158">
        <v>9</v>
      </c>
      <c r="J29" s="159">
        <v>46</v>
      </c>
      <c r="K29" s="150">
        <f t="shared" si="0"/>
        <v>114</v>
      </c>
      <c r="L29" s="154">
        <f t="shared" si="0"/>
        <v>366</v>
      </c>
    </row>
    <row r="30" spans="1:12" ht="15" customHeight="1">
      <c r="A30" s="148"/>
      <c r="B30" s="155" t="s">
        <v>137</v>
      </c>
      <c r="C30" s="156">
        <v>14</v>
      </c>
      <c r="D30" s="157">
        <v>40</v>
      </c>
      <c r="E30" s="158">
        <v>0</v>
      </c>
      <c r="F30" s="159">
        <v>0</v>
      </c>
      <c r="G30" s="156">
        <v>0</v>
      </c>
      <c r="H30" s="157">
        <v>0</v>
      </c>
      <c r="I30" s="158">
        <v>0</v>
      </c>
      <c r="J30" s="159">
        <v>0</v>
      </c>
      <c r="K30" s="150">
        <f t="shared" si="0"/>
        <v>14</v>
      </c>
      <c r="L30" s="154">
        <f t="shared" si="0"/>
        <v>40</v>
      </c>
    </row>
    <row r="31" spans="1:12" ht="15" customHeight="1">
      <c r="A31" s="148"/>
      <c r="B31" s="155" t="s">
        <v>138</v>
      </c>
      <c r="C31" s="156">
        <v>35</v>
      </c>
      <c r="D31" s="157">
        <v>48</v>
      </c>
      <c r="E31" s="158">
        <v>15</v>
      </c>
      <c r="F31" s="159">
        <v>32</v>
      </c>
      <c r="G31" s="156">
        <v>6</v>
      </c>
      <c r="H31" s="157">
        <v>93</v>
      </c>
      <c r="I31" s="158">
        <v>7</v>
      </c>
      <c r="J31" s="159">
        <v>41</v>
      </c>
      <c r="K31" s="150">
        <f t="shared" si="0"/>
        <v>63</v>
      </c>
      <c r="L31" s="154">
        <f t="shared" si="0"/>
        <v>214</v>
      </c>
    </row>
    <row r="32" spans="1:12" ht="15" customHeight="1">
      <c r="A32" s="148"/>
      <c r="B32" s="155" t="s">
        <v>139</v>
      </c>
      <c r="C32" s="156">
        <v>19</v>
      </c>
      <c r="D32" s="157">
        <v>23</v>
      </c>
      <c r="E32" s="158">
        <v>0</v>
      </c>
      <c r="F32" s="159">
        <v>0</v>
      </c>
      <c r="G32" s="156">
        <v>0</v>
      </c>
      <c r="H32" s="157">
        <v>0</v>
      </c>
      <c r="I32" s="158">
        <v>6</v>
      </c>
      <c r="J32" s="159">
        <v>317</v>
      </c>
      <c r="K32" s="150">
        <f t="shared" si="0"/>
        <v>25</v>
      </c>
      <c r="L32" s="154">
        <f t="shared" si="0"/>
        <v>340</v>
      </c>
    </row>
    <row r="33" spans="1:12" ht="15" customHeight="1">
      <c r="A33" s="148"/>
      <c r="B33" s="155" t="s">
        <v>140</v>
      </c>
      <c r="C33" s="156">
        <v>117</v>
      </c>
      <c r="D33" s="157">
        <v>175</v>
      </c>
      <c r="E33" s="158">
        <v>15</v>
      </c>
      <c r="F33" s="159">
        <v>31</v>
      </c>
      <c r="G33" s="156">
        <v>31</v>
      </c>
      <c r="H33" s="157">
        <v>35</v>
      </c>
      <c r="I33" s="158">
        <v>16</v>
      </c>
      <c r="J33" s="159">
        <v>0</v>
      </c>
      <c r="K33" s="150">
        <f t="shared" si="0"/>
        <v>179</v>
      </c>
      <c r="L33" s="154">
        <f t="shared" si="0"/>
        <v>241</v>
      </c>
    </row>
    <row r="34" spans="1:12" ht="15" customHeight="1">
      <c r="A34" s="148"/>
      <c r="B34" s="155" t="s">
        <v>141</v>
      </c>
      <c r="C34" s="156">
        <v>55</v>
      </c>
      <c r="D34" s="157">
        <v>365</v>
      </c>
      <c r="E34" s="158">
        <v>5</v>
      </c>
      <c r="F34" s="159">
        <v>22</v>
      </c>
      <c r="G34" s="156">
        <v>6</v>
      </c>
      <c r="H34" s="157">
        <v>94</v>
      </c>
      <c r="I34" s="158">
        <v>5</v>
      </c>
      <c r="J34" s="159">
        <v>10</v>
      </c>
      <c r="K34" s="150">
        <f t="shared" si="0"/>
        <v>71</v>
      </c>
      <c r="L34" s="154">
        <f t="shared" si="0"/>
        <v>491</v>
      </c>
    </row>
    <row r="35" spans="1:12" ht="15" customHeight="1">
      <c r="A35" s="148"/>
      <c r="B35" s="155" t="s">
        <v>142</v>
      </c>
      <c r="C35" s="156">
        <v>11</v>
      </c>
      <c r="D35" s="157">
        <v>0</v>
      </c>
      <c r="E35" s="158">
        <v>0</v>
      </c>
      <c r="F35" s="159">
        <v>0</v>
      </c>
      <c r="G35" s="156">
        <v>0</v>
      </c>
      <c r="H35" s="157">
        <v>0</v>
      </c>
      <c r="I35" s="158">
        <v>0</v>
      </c>
      <c r="J35" s="159">
        <v>0</v>
      </c>
      <c r="K35" s="150">
        <f t="shared" si="0"/>
        <v>11</v>
      </c>
      <c r="L35" s="154">
        <f t="shared" si="0"/>
        <v>0</v>
      </c>
    </row>
    <row r="36" spans="1:12" ht="15" customHeight="1">
      <c r="A36" s="148"/>
      <c r="B36" s="155" t="s">
        <v>87</v>
      </c>
      <c r="C36" s="156">
        <v>19</v>
      </c>
      <c r="D36" s="157">
        <v>0</v>
      </c>
      <c r="E36" s="158">
        <v>35</v>
      </c>
      <c r="F36" s="159">
        <v>35</v>
      </c>
      <c r="G36" s="156">
        <v>21</v>
      </c>
      <c r="H36" s="157">
        <v>4</v>
      </c>
      <c r="I36" s="158">
        <v>9</v>
      </c>
      <c r="J36" s="159">
        <v>0</v>
      </c>
      <c r="K36" s="150">
        <f t="shared" si="0"/>
        <v>84</v>
      </c>
      <c r="L36" s="154">
        <f t="shared" si="0"/>
        <v>39</v>
      </c>
    </row>
    <row r="37" spans="1:12" ht="15" customHeight="1" thickBot="1">
      <c r="A37" s="148"/>
      <c r="B37" s="161" t="s">
        <v>68</v>
      </c>
      <c r="C37" s="162">
        <v>396</v>
      </c>
      <c r="D37" s="163">
        <v>459</v>
      </c>
      <c r="E37" s="164">
        <v>60</v>
      </c>
      <c r="F37" s="165">
        <v>173</v>
      </c>
      <c r="G37" s="162">
        <v>103</v>
      </c>
      <c r="H37" s="163">
        <v>227</v>
      </c>
      <c r="I37" s="164">
        <v>22</v>
      </c>
      <c r="J37" s="165">
        <v>52</v>
      </c>
      <c r="K37" s="150">
        <f t="shared" si="0"/>
        <v>581</v>
      </c>
      <c r="L37" s="154">
        <f t="shared" si="0"/>
        <v>911</v>
      </c>
    </row>
    <row r="38" spans="2:12" ht="15" customHeight="1" thickBot="1">
      <c r="B38" s="166" t="s">
        <v>143</v>
      </c>
      <c r="C38" s="167">
        <f>SUM(C10:C37)</f>
        <v>2208</v>
      </c>
      <c r="D38" s="167">
        <f aca="true" t="shared" si="1" ref="D38:L38">SUM(D10:D37)</f>
        <v>7675</v>
      </c>
      <c r="E38" s="167">
        <f t="shared" si="1"/>
        <v>350</v>
      </c>
      <c r="F38" s="167">
        <f t="shared" si="1"/>
        <v>1138</v>
      </c>
      <c r="G38" s="167">
        <f t="shared" si="1"/>
        <v>350</v>
      </c>
      <c r="H38" s="167">
        <f t="shared" si="1"/>
        <v>1303</v>
      </c>
      <c r="I38" s="167">
        <f t="shared" si="1"/>
        <v>300</v>
      </c>
      <c r="J38" s="167">
        <f t="shared" si="1"/>
        <v>2904</v>
      </c>
      <c r="K38" s="167">
        <f t="shared" si="1"/>
        <v>3208</v>
      </c>
      <c r="L38" s="168">
        <f t="shared" si="1"/>
        <v>13020</v>
      </c>
    </row>
    <row r="39" ht="15.75" thickTop="1"/>
    <row r="41" spans="2:4" ht="15">
      <c r="B41" s="215" t="s">
        <v>0</v>
      </c>
      <c r="C41" s="329"/>
      <c r="D41" s="329"/>
    </row>
    <row r="42" spans="2:7" ht="15">
      <c r="B42" s="215" t="s">
        <v>144</v>
      </c>
      <c r="C42" s="330"/>
      <c r="D42" s="330"/>
      <c r="G42" s="169" t="s">
        <v>145</v>
      </c>
    </row>
    <row r="44" spans="2:7" ht="15">
      <c r="B44" s="213" t="s">
        <v>112</v>
      </c>
      <c r="C44" s="331"/>
      <c r="D44" s="331"/>
      <c r="E44" s="331"/>
      <c r="F44" s="331"/>
      <c r="G44" s="331"/>
    </row>
    <row r="45" spans="2:7" ht="15">
      <c r="B45" s="332" t="s">
        <v>113</v>
      </c>
      <c r="C45" s="332"/>
      <c r="D45" s="332"/>
      <c r="E45" s="332"/>
      <c r="F45" s="332"/>
      <c r="G45" s="332"/>
    </row>
    <row r="46" ht="15.75" thickBot="1"/>
    <row r="47" spans="2:8" ht="15.75" thickTop="1">
      <c r="B47" s="333" t="s">
        <v>5</v>
      </c>
      <c r="C47" s="336" t="s">
        <v>146</v>
      </c>
      <c r="D47" s="336" t="s">
        <v>35</v>
      </c>
      <c r="E47" s="336"/>
      <c r="F47" s="336"/>
      <c r="G47" s="336"/>
      <c r="H47" s="339"/>
    </row>
    <row r="48" spans="2:8" ht="15">
      <c r="B48" s="334"/>
      <c r="C48" s="337"/>
      <c r="D48" s="337" t="s">
        <v>147</v>
      </c>
      <c r="E48" s="337"/>
      <c r="F48" s="337"/>
      <c r="G48" s="337" t="s">
        <v>148</v>
      </c>
      <c r="H48" s="327" t="s">
        <v>149</v>
      </c>
    </row>
    <row r="49" spans="2:8" ht="54.75" customHeight="1" thickBot="1">
      <c r="B49" s="335"/>
      <c r="C49" s="338"/>
      <c r="D49" s="338"/>
      <c r="E49" s="176" t="s">
        <v>150</v>
      </c>
      <c r="F49" s="176" t="s">
        <v>151</v>
      </c>
      <c r="G49" s="338"/>
      <c r="H49" s="328"/>
    </row>
    <row r="50" spans="2:8" ht="15.75" thickBot="1">
      <c r="B50" s="170">
        <v>1</v>
      </c>
      <c r="C50" s="171">
        <v>2</v>
      </c>
      <c r="D50" s="172">
        <v>3</v>
      </c>
      <c r="E50" s="30">
        <v>4</v>
      </c>
      <c r="F50" s="171">
        <v>5</v>
      </c>
      <c r="G50" s="172">
        <v>6</v>
      </c>
      <c r="H50" s="30">
        <v>7</v>
      </c>
    </row>
    <row r="51" spans="2:8" ht="15">
      <c r="B51" s="9" t="s">
        <v>15</v>
      </c>
      <c r="C51" s="33">
        <f>SUM(D51,G51:H51)</f>
        <v>2208</v>
      </c>
      <c r="D51" s="33">
        <f>SUM(E51:F51)</f>
        <v>1985</v>
      </c>
      <c r="E51" s="33">
        <v>92</v>
      </c>
      <c r="F51" s="33">
        <v>1893</v>
      </c>
      <c r="G51" s="33">
        <v>197</v>
      </c>
      <c r="H51" s="173">
        <v>26</v>
      </c>
    </row>
    <row r="52" spans="2:8" ht="15">
      <c r="B52" s="17" t="s">
        <v>19</v>
      </c>
      <c r="C52" s="33">
        <f>SUM(D52,G52:H52)</f>
        <v>350</v>
      </c>
      <c r="D52" s="33">
        <f>SUM(E52:F52)</f>
        <v>290</v>
      </c>
      <c r="E52" s="41">
        <v>20</v>
      </c>
      <c r="F52" s="41">
        <v>270</v>
      </c>
      <c r="G52" s="41">
        <v>56</v>
      </c>
      <c r="H52" s="174">
        <v>4</v>
      </c>
    </row>
    <row r="53" spans="2:8" ht="15">
      <c r="B53" s="17" t="s">
        <v>18</v>
      </c>
      <c r="C53" s="33">
        <f>SUM(D53,G53:H53)</f>
        <v>350</v>
      </c>
      <c r="D53" s="33">
        <f>SUM(E53:F53)</f>
        <v>291</v>
      </c>
      <c r="E53" s="41">
        <v>1</v>
      </c>
      <c r="F53" s="41">
        <v>290</v>
      </c>
      <c r="G53" s="41">
        <v>59</v>
      </c>
      <c r="H53" s="174">
        <v>0</v>
      </c>
    </row>
    <row r="54" spans="2:8" ht="15.75" thickBot="1">
      <c r="B54" s="45" t="s">
        <v>17</v>
      </c>
      <c r="C54" s="46">
        <f>SUM(D54,G54:H54)</f>
        <v>300</v>
      </c>
      <c r="D54" s="46">
        <f>SUM(E54:F54)</f>
        <v>269</v>
      </c>
      <c r="E54" s="46">
        <v>1</v>
      </c>
      <c r="F54" s="46">
        <v>268</v>
      </c>
      <c r="G54" s="46">
        <v>30</v>
      </c>
      <c r="H54" s="175">
        <v>1</v>
      </c>
    </row>
    <row r="55" spans="2:8" ht="15.75" thickBot="1">
      <c r="B55" s="49" t="s">
        <v>20</v>
      </c>
      <c r="C55" s="50">
        <f aca="true" t="shared" si="2" ref="C55:H55">SUM(C51:C54)</f>
        <v>3208</v>
      </c>
      <c r="D55" s="50">
        <f t="shared" si="2"/>
        <v>2835</v>
      </c>
      <c r="E55" s="50">
        <f t="shared" si="2"/>
        <v>114</v>
      </c>
      <c r="F55" s="50">
        <f t="shared" si="2"/>
        <v>2721</v>
      </c>
      <c r="G55" s="50">
        <f t="shared" si="2"/>
        <v>342</v>
      </c>
      <c r="H55" s="50">
        <f t="shared" si="2"/>
        <v>31</v>
      </c>
    </row>
    <row r="56" ht="15.75" thickTop="1"/>
  </sheetData>
  <sheetProtection/>
  <mergeCells count="20">
    <mergeCell ref="G48:G49"/>
    <mergeCell ref="H48:H49"/>
    <mergeCell ref="B41:D41"/>
    <mergeCell ref="B42:D42"/>
    <mergeCell ref="B44:G44"/>
    <mergeCell ref="B45:G45"/>
    <mergeCell ref="B47:B49"/>
    <mergeCell ref="C47:C49"/>
    <mergeCell ref="D47:H47"/>
    <mergeCell ref="D48:D49"/>
    <mergeCell ref="E48:F48"/>
    <mergeCell ref="B2:E2"/>
    <mergeCell ref="A4:L4"/>
    <mergeCell ref="A5:L5"/>
    <mergeCell ref="B7:B8"/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4.7109375" style="0" customWidth="1"/>
    <col min="2" max="2" width="11.421875" style="0" customWidth="1"/>
    <col min="3" max="3" width="16.140625" style="0" customWidth="1"/>
    <col min="4" max="4" width="14.8515625" style="0" customWidth="1"/>
    <col min="5" max="6" width="14.57421875" style="0" customWidth="1"/>
    <col min="7" max="7" width="13.140625" style="0" customWidth="1"/>
  </cols>
  <sheetData>
    <row r="1" spans="1:3" ht="15">
      <c r="A1" s="215" t="s">
        <v>0</v>
      </c>
      <c r="B1" s="329"/>
      <c r="C1" s="329"/>
    </row>
    <row r="2" spans="1:6" ht="15">
      <c r="A2" s="215" t="s">
        <v>144</v>
      </c>
      <c r="B2" s="330"/>
      <c r="C2" s="330"/>
      <c r="F2" s="169" t="s">
        <v>145</v>
      </c>
    </row>
    <row r="4" spans="1:6" ht="15">
      <c r="A4" s="213" t="s">
        <v>112</v>
      </c>
      <c r="B4" s="331"/>
      <c r="C4" s="331"/>
      <c r="D4" s="331"/>
      <c r="E4" s="331"/>
      <c r="F4" s="331"/>
    </row>
    <row r="5" spans="1:6" ht="15">
      <c r="A5" s="332" t="s">
        <v>113</v>
      </c>
      <c r="B5" s="332"/>
      <c r="C5" s="332"/>
      <c r="D5" s="332"/>
      <c r="E5" s="332"/>
      <c r="F5" s="332"/>
    </row>
    <row r="6" ht="15.75" thickBot="1"/>
    <row r="7" spans="1:7" ht="15.75" thickTop="1">
      <c r="A7" s="342" t="s">
        <v>5</v>
      </c>
      <c r="B7" s="345" t="s">
        <v>146</v>
      </c>
      <c r="C7" s="345" t="s">
        <v>35</v>
      </c>
      <c r="D7" s="345"/>
      <c r="E7" s="345"/>
      <c r="F7" s="345"/>
      <c r="G7" s="348"/>
    </row>
    <row r="8" spans="1:7" ht="15">
      <c r="A8" s="343"/>
      <c r="B8" s="346"/>
      <c r="C8" s="346" t="s">
        <v>147</v>
      </c>
      <c r="D8" s="346"/>
      <c r="E8" s="346"/>
      <c r="F8" s="346" t="s">
        <v>148</v>
      </c>
      <c r="G8" s="340" t="s">
        <v>149</v>
      </c>
    </row>
    <row r="9" spans="1:7" ht="15.75" thickBot="1">
      <c r="A9" s="344"/>
      <c r="B9" s="347"/>
      <c r="C9" s="347"/>
      <c r="D9" s="177" t="s">
        <v>150</v>
      </c>
      <c r="E9" s="177" t="s">
        <v>151</v>
      </c>
      <c r="F9" s="347"/>
      <c r="G9" s="341"/>
    </row>
    <row r="10" spans="1:7" ht="15.75" thickBot="1">
      <c r="A10" s="170">
        <v>1</v>
      </c>
      <c r="B10" s="171">
        <v>2</v>
      </c>
      <c r="C10" s="172">
        <v>3</v>
      </c>
      <c r="D10" s="30">
        <v>4</v>
      </c>
      <c r="E10" s="171">
        <v>5</v>
      </c>
      <c r="F10" s="172">
        <v>6</v>
      </c>
      <c r="G10" s="30">
        <v>7</v>
      </c>
    </row>
    <row r="11" spans="1:7" ht="15">
      <c r="A11" s="9" t="s">
        <v>15</v>
      </c>
      <c r="B11" s="33">
        <f>SUM(C11,F11:G11)</f>
        <v>2208</v>
      </c>
      <c r="C11" s="33">
        <f>SUM(D11:E11)</f>
        <v>1985</v>
      </c>
      <c r="D11" s="33">
        <v>92</v>
      </c>
      <c r="E11" s="33">
        <v>1893</v>
      </c>
      <c r="F11" s="33">
        <v>197</v>
      </c>
      <c r="G11" s="173">
        <v>26</v>
      </c>
    </row>
    <row r="12" spans="1:7" ht="18" customHeight="1">
      <c r="A12" s="17" t="s">
        <v>19</v>
      </c>
      <c r="B12" s="33">
        <f>SUM(C12,F12:G12)</f>
        <v>350</v>
      </c>
      <c r="C12" s="33">
        <f>SUM(D12:E12)</f>
        <v>290</v>
      </c>
      <c r="D12" s="41">
        <v>20</v>
      </c>
      <c r="E12" s="41">
        <v>270</v>
      </c>
      <c r="F12" s="41">
        <v>56</v>
      </c>
      <c r="G12" s="174">
        <v>4</v>
      </c>
    </row>
    <row r="13" spans="1:7" ht="15">
      <c r="A13" s="17" t="s">
        <v>18</v>
      </c>
      <c r="B13" s="33">
        <f>SUM(C13,F13:G13)</f>
        <v>350</v>
      </c>
      <c r="C13" s="33">
        <f>SUM(D13:E13)</f>
        <v>291</v>
      </c>
      <c r="D13" s="41">
        <v>1</v>
      </c>
      <c r="E13" s="41">
        <v>290</v>
      </c>
      <c r="F13" s="41">
        <v>59</v>
      </c>
      <c r="G13" s="174">
        <v>0</v>
      </c>
    </row>
    <row r="14" spans="1:7" ht="18" customHeight="1" thickBot="1">
      <c r="A14" s="45" t="s">
        <v>17</v>
      </c>
      <c r="B14" s="46">
        <f>SUM(C14,F14:G14)</f>
        <v>300</v>
      </c>
      <c r="C14" s="46">
        <f>SUM(D14:E14)</f>
        <v>269</v>
      </c>
      <c r="D14" s="46">
        <v>1</v>
      </c>
      <c r="E14" s="46">
        <v>268</v>
      </c>
      <c r="F14" s="46">
        <v>30</v>
      </c>
      <c r="G14" s="175">
        <v>1</v>
      </c>
    </row>
    <row r="15" spans="1:7" ht="15.75" thickBot="1">
      <c r="A15" s="49" t="s">
        <v>20</v>
      </c>
      <c r="B15" s="50">
        <f aca="true" t="shared" si="0" ref="B15:G15">SUM(B11:B14)</f>
        <v>3208</v>
      </c>
      <c r="C15" s="50">
        <f t="shared" si="0"/>
        <v>2835</v>
      </c>
      <c r="D15" s="50">
        <f t="shared" si="0"/>
        <v>114</v>
      </c>
      <c r="E15" s="50">
        <f t="shared" si="0"/>
        <v>2721</v>
      </c>
      <c r="F15" s="50">
        <f t="shared" si="0"/>
        <v>342</v>
      </c>
      <c r="G15" s="50">
        <f t="shared" si="0"/>
        <v>31</v>
      </c>
    </row>
    <row r="16" ht="15.75" thickTop="1"/>
  </sheetData>
  <sheetProtection/>
  <mergeCells count="11">
    <mergeCell ref="F8:F9"/>
    <mergeCell ref="G8:G9"/>
    <mergeCell ref="A1:C1"/>
    <mergeCell ref="A2:C2"/>
    <mergeCell ref="A4:F4"/>
    <mergeCell ref="A5:F5"/>
    <mergeCell ref="A7:A9"/>
    <mergeCell ref="B7:B9"/>
    <mergeCell ref="C7:G7"/>
    <mergeCell ref="C8:C9"/>
    <mergeCell ref="D8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5.57421875" style="0" customWidth="1"/>
    <col min="2" max="2" width="13.28125" style="0" customWidth="1"/>
    <col min="3" max="3" width="15.421875" style="0" customWidth="1"/>
    <col min="4" max="4" width="14.140625" style="0" customWidth="1"/>
    <col min="5" max="5" width="14.7109375" style="0" customWidth="1"/>
    <col min="6" max="6" width="15.421875" style="0" customWidth="1"/>
    <col min="7" max="7" width="14.00390625" style="0" customWidth="1"/>
    <col min="8" max="8" width="13.57421875" style="0" customWidth="1"/>
    <col min="9" max="9" width="14.140625" style="0" customWidth="1"/>
  </cols>
  <sheetData>
    <row r="1" spans="9:10" ht="15">
      <c r="I1" s="178"/>
      <c r="J1" s="178" t="s">
        <v>152</v>
      </c>
    </row>
    <row r="2" spans="1:8" ht="15">
      <c r="A2" s="68" t="s">
        <v>0</v>
      </c>
      <c r="B2" s="1"/>
      <c r="H2" s="178"/>
    </row>
    <row r="3" spans="1:2" ht="15">
      <c r="A3" s="68" t="s">
        <v>1</v>
      </c>
      <c r="B3" s="1"/>
    </row>
    <row r="4" spans="1:10" ht="18.75" thickBot="1">
      <c r="A4" s="351" t="s">
        <v>153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ht="15.75" thickTop="1">
      <c r="A5" s="353" t="s">
        <v>72</v>
      </c>
      <c r="B5" s="236" t="s">
        <v>34</v>
      </c>
      <c r="C5" s="236" t="s">
        <v>154</v>
      </c>
      <c r="D5" s="357" t="s">
        <v>155</v>
      </c>
      <c r="E5" s="358"/>
      <c r="F5" s="358"/>
      <c r="G5" s="358"/>
      <c r="H5" s="358"/>
      <c r="I5" s="359"/>
      <c r="J5" s="179"/>
    </row>
    <row r="6" spans="1:10" ht="15">
      <c r="A6" s="354"/>
      <c r="B6" s="237"/>
      <c r="C6" s="237"/>
      <c r="D6" s="237" t="s">
        <v>156</v>
      </c>
      <c r="E6" s="237" t="s">
        <v>38</v>
      </c>
      <c r="F6" s="237" t="s">
        <v>40</v>
      </c>
      <c r="G6" s="237" t="s">
        <v>41</v>
      </c>
      <c r="H6" s="360" t="s">
        <v>58</v>
      </c>
      <c r="I6" s="349" t="s">
        <v>43</v>
      </c>
      <c r="J6" s="262"/>
    </row>
    <row r="7" spans="1:10" ht="15">
      <c r="A7" s="354"/>
      <c r="B7" s="237"/>
      <c r="C7" s="237"/>
      <c r="D7" s="237"/>
      <c r="E7" s="237"/>
      <c r="F7" s="237"/>
      <c r="G7" s="237"/>
      <c r="H7" s="360"/>
      <c r="I7" s="349"/>
      <c r="J7" s="262"/>
    </row>
    <row r="8" spans="1:10" ht="15.75" thickBot="1">
      <c r="A8" s="355"/>
      <c r="B8" s="356"/>
      <c r="C8" s="356"/>
      <c r="D8" s="356"/>
      <c r="E8" s="356"/>
      <c r="F8" s="356"/>
      <c r="G8" s="356"/>
      <c r="H8" s="361"/>
      <c r="I8" s="350"/>
      <c r="J8" s="262"/>
    </row>
    <row r="9" spans="1:10" ht="15.75" thickBot="1">
      <c r="A9" s="180">
        <v>1</v>
      </c>
      <c r="B9" s="181">
        <v>2</v>
      </c>
      <c r="C9" s="181">
        <v>3</v>
      </c>
      <c r="D9" s="180">
        <v>4</v>
      </c>
      <c r="E9" s="181">
        <v>5</v>
      </c>
      <c r="F9" s="181">
        <v>6</v>
      </c>
      <c r="G9" s="180">
        <v>7</v>
      </c>
      <c r="H9" s="181">
        <v>8</v>
      </c>
      <c r="I9" s="182">
        <v>9</v>
      </c>
      <c r="J9" s="183"/>
    </row>
    <row r="10" spans="1:10" ht="15" customHeight="1">
      <c r="A10" s="184" t="s">
        <v>163</v>
      </c>
      <c r="B10" s="185">
        <v>6</v>
      </c>
      <c r="C10" s="185">
        <v>1</v>
      </c>
      <c r="D10" s="185">
        <v>3</v>
      </c>
      <c r="E10" s="185">
        <v>1</v>
      </c>
      <c r="F10" s="185">
        <v>0</v>
      </c>
      <c r="G10" s="185">
        <v>0</v>
      </c>
      <c r="H10" s="185">
        <v>0</v>
      </c>
      <c r="I10" s="186">
        <v>2</v>
      </c>
      <c r="J10" s="25"/>
    </row>
    <row r="11" spans="1:10" ht="15" customHeight="1">
      <c r="A11" s="187" t="s">
        <v>167</v>
      </c>
      <c r="B11" s="185">
        <v>106</v>
      </c>
      <c r="C11" s="185">
        <v>4</v>
      </c>
      <c r="D11" s="185">
        <v>57</v>
      </c>
      <c r="E11" s="185">
        <v>5</v>
      </c>
      <c r="F11" s="185">
        <v>0</v>
      </c>
      <c r="G11" s="185">
        <v>2</v>
      </c>
      <c r="H11" s="185">
        <v>14</v>
      </c>
      <c r="I11" s="186">
        <v>28</v>
      </c>
      <c r="J11" s="25"/>
    </row>
    <row r="12" spans="1:10" ht="15" customHeight="1">
      <c r="A12" s="62" t="s">
        <v>157</v>
      </c>
      <c r="B12" s="185">
        <v>6</v>
      </c>
      <c r="C12" s="185">
        <v>0</v>
      </c>
      <c r="D12" s="185">
        <v>3</v>
      </c>
      <c r="E12" s="185">
        <v>0</v>
      </c>
      <c r="F12" s="185">
        <v>0</v>
      </c>
      <c r="G12" s="185">
        <v>0</v>
      </c>
      <c r="H12" s="185">
        <v>1</v>
      </c>
      <c r="I12" s="186">
        <v>2</v>
      </c>
      <c r="J12" s="25"/>
    </row>
    <row r="13" spans="1:10" ht="15" customHeight="1">
      <c r="A13" s="62" t="s">
        <v>158</v>
      </c>
      <c r="B13" s="185">
        <v>46</v>
      </c>
      <c r="C13" s="185">
        <v>1</v>
      </c>
      <c r="D13" s="185">
        <v>35</v>
      </c>
      <c r="E13" s="185">
        <v>2</v>
      </c>
      <c r="F13" s="185">
        <v>1</v>
      </c>
      <c r="G13" s="185">
        <v>0</v>
      </c>
      <c r="H13" s="185">
        <v>3</v>
      </c>
      <c r="I13" s="186">
        <v>6</v>
      </c>
      <c r="J13" s="25"/>
    </row>
    <row r="14" spans="1:10" ht="15" customHeight="1">
      <c r="A14" s="62" t="s">
        <v>164</v>
      </c>
      <c r="B14" s="185">
        <v>17</v>
      </c>
      <c r="C14" s="185">
        <v>0</v>
      </c>
      <c r="D14" s="185">
        <v>12</v>
      </c>
      <c r="E14" s="185">
        <v>2</v>
      </c>
      <c r="F14" s="185">
        <v>0</v>
      </c>
      <c r="G14" s="185">
        <v>0</v>
      </c>
      <c r="H14" s="185">
        <v>1</v>
      </c>
      <c r="I14" s="186">
        <v>2</v>
      </c>
      <c r="J14" s="25"/>
    </row>
    <row r="15" spans="1:10" ht="15" customHeight="1">
      <c r="A15" s="62" t="s">
        <v>165</v>
      </c>
      <c r="B15" s="185">
        <v>96</v>
      </c>
      <c r="C15" s="185">
        <v>0</v>
      </c>
      <c r="D15" s="185">
        <v>86</v>
      </c>
      <c r="E15" s="185">
        <v>2</v>
      </c>
      <c r="F15" s="185">
        <v>0</v>
      </c>
      <c r="G15" s="185">
        <v>0</v>
      </c>
      <c r="H15" s="185">
        <v>3</v>
      </c>
      <c r="I15" s="186">
        <v>5</v>
      </c>
      <c r="J15" s="25"/>
    </row>
    <row r="16" spans="1:10" ht="15" customHeight="1">
      <c r="A16" s="62" t="s">
        <v>159</v>
      </c>
      <c r="B16" s="185">
        <v>32</v>
      </c>
      <c r="C16" s="185">
        <v>3</v>
      </c>
      <c r="D16" s="185">
        <v>15</v>
      </c>
      <c r="E16" s="185">
        <v>6</v>
      </c>
      <c r="F16" s="185">
        <v>1</v>
      </c>
      <c r="G16" s="185">
        <v>1</v>
      </c>
      <c r="H16" s="185">
        <v>2</v>
      </c>
      <c r="I16" s="186">
        <v>7</v>
      </c>
      <c r="J16" s="25"/>
    </row>
    <row r="17" spans="1:10" ht="15" customHeight="1">
      <c r="A17" s="62" t="s">
        <v>160</v>
      </c>
      <c r="B17" s="185">
        <v>157</v>
      </c>
      <c r="C17" s="185">
        <v>25</v>
      </c>
      <c r="D17" s="185">
        <v>62</v>
      </c>
      <c r="E17" s="185">
        <v>1</v>
      </c>
      <c r="F17" s="185">
        <v>0</v>
      </c>
      <c r="G17" s="185">
        <v>10</v>
      </c>
      <c r="H17" s="185">
        <v>4</v>
      </c>
      <c r="I17" s="186">
        <v>80</v>
      </c>
      <c r="J17" s="25"/>
    </row>
    <row r="18" spans="1:10" ht="15" customHeight="1">
      <c r="A18" s="62" t="s">
        <v>166</v>
      </c>
      <c r="B18" s="185">
        <v>33</v>
      </c>
      <c r="C18" s="185">
        <v>10</v>
      </c>
      <c r="D18" s="185">
        <v>11</v>
      </c>
      <c r="E18" s="185">
        <v>3</v>
      </c>
      <c r="F18" s="185">
        <v>2</v>
      </c>
      <c r="G18" s="185">
        <v>0</v>
      </c>
      <c r="H18" s="185">
        <v>6</v>
      </c>
      <c r="I18" s="186">
        <v>11</v>
      </c>
      <c r="J18" s="25"/>
    </row>
    <row r="19" spans="1:10" ht="15" customHeight="1">
      <c r="A19" s="62" t="s">
        <v>161</v>
      </c>
      <c r="B19" s="185">
        <v>18</v>
      </c>
      <c r="C19" s="185">
        <v>1</v>
      </c>
      <c r="D19" s="185">
        <v>8</v>
      </c>
      <c r="E19" s="185">
        <v>2</v>
      </c>
      <c r="F19" s="185">
        <v>1</v>
      </c>
      <c r="G19" s="185">
        <v>0</v>
      </c>
      <c r="H19" s="185">
        <v>4</v>
      </c>
      <c r="I19" s="186">
        <v>3</v>
      </c>
      <c r="J19" s="25"/>
    </row>
    <row r="20" spans="1:10" ht="15" customHeight="1" thickBot="1">
      <c r="A20" s="188" t="s">
        <v>162</v>
      </c>
      <c r="B20" s="189">
        <v>59</v>
      </c>
      <c r="C20" s="189">
        <v>3</v>
      </c>
      <c r="D20" s="189">
        <v>29</v>
      </c>
      <c r="E20" s="189">
        <v>4</v>
      </c>
      <c r="F20" s="189">
        <v>0</v>
      </c>
      <c r="G20" s="189">
        <v>0</v>
      </c>
      <c r="H20" s="189">
        <v>17</v>
      </c>
      <c r="I20" s="190">
        <v>9</v>
      </c>
      <c r="J20" s="25"/>
    </row>
    <row r="21" spans="1:10" ht="15.75" thickBot="1">
      <c r="A21" s="191" t="s">
        <v>105</v>
      </c>
      <c r="B21" s="192">
        <v>576</v>
      </c>
      <c r="C21" s="192">
        <v>48</v>
      </c>
      <c r="D21" s="192">
        <v>321</v>
      </c>
      <c r="E21" s="192">
        <v>28</v>
      </c>
      <c r="F21" s="192">
        <v>5</v>
      </c>
      <c r="G21" s="192">
        <v>13</v>
      </c>
      <c r="H21" s="192">
        <v>55</v>
      </c>
      <c r="I21" s="193">
        <v>155</v>
      </c>
      <c r="J21" s="25"/>
    </row>
    <row r="22" spans="4:10" ht="15.75" thickTop="1">
      <c r="D22" s="194"/>
      <c r="E22" s="194"/>
      <c r="F22" s="194"/>
      <c r="G22" s="194"/>
      <c r="H22" s="194"/>
      <c r="I22" s="194"/>
      <c r="J22" s="195"/>
    </row>
  </sheetData>
  <sheetProtection/>
  <mergeCells count="12">
    <mergeCell ref="G6:G8"/>
    <mergeCell ref="H6:H8"/>
    <mergeCell ref="I6:I8"/>
    <mergeCell ref="J6:J8"/>
    <mergeCell ref="A4:J4"/>
    <mergeCell ref="A5:A8"/>
    <mergeCell ref="B5:B8"/>
    <mergeCell ref="C5:C8"/>
    <mergeCell ref="D5:I5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2009-02-18T11:52:20Z</dcterms:modified>
  <cp:category/>
  <cp:version/>
  <cp:contentType/>
  <cp:contentStatus/>
</cp:coreProperties>
</file>